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bunsyo-sv2\202企画政策課\02財政係\02決算統計\203_財政状況資料集\R6決算分\3月公表分\04 確認事項\"/>
    </mc:Choice>
  </mc:AlternateContent>
  <xr:revisionPtr revIDLastSave="0" documentId="13_ncr:1_{A5C32673-024A-4033-8101-8068858237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E35" i="10"/>
  <c r="C35" i="10"/>
  <c r="CO34" i="10"/>
  <c r="BW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<sst xmlns="http://schemas.openxmlformats.org/spreadsheetml/2006/main" count="1043" uniqueCount="563">
  <si>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</si>
  <si>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</si>
  <si>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</si>
  <si>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</si>
  <si>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</si>
  <si>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</si>
  <si>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</si>
  <si>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</si>
  <si>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</si>
  <si>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</si>
  <si>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</si>
  <si>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</si>
  <si>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</si>
  <si>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</si>
  <si>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</si>
  <si>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</si>
  <si>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</si>
  <si>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</si>
  <si>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</si>
  <si>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</si>
  <si>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</si>
  <si>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</si>
  <si>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</si>
  <si>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</si>
  <si>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</si>
  <si>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</si>
  <si>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</si>
  <si>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</si>
  <si>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</si>
  <si>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</si>
  <si>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</si>
  <si>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</si>
  <si>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</si>
  <si>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</si>
  <si>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</si>
  <si>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</si>
  <si>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</si>
  <si>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</si>
  <si>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</si>
  <si>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</si>
  <si>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</si>
  <si>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</si>
  <si>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</si>
  <si>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</si>
  <si>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</si>
  <si>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</si>
  <si>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</si>
  <si>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</si>
  <si>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</si>
  <si>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</si>
  <si>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</si>
  <si>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</si>
  <si>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</si>
  <si>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</si>
  <si>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</si>
  <si>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</si>
  <si>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</si>
  <si>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</si>
  <si>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</si>
  <si>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</si>
  <si>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</si>
  <si>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</si>
  <si>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</si>
  <si>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</si>
  <si>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</si>
  <si>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</si>
  <si>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</si>
  <si>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</si>
  <si>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</si>
  <si>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</si>
  <si>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</si>
  <si>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</si>
  <si>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</si>
  <si>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</si>
  <si>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</si>
  <si>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</si>
  <si>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</si>
  <si>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</si>
  <si>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</si>
  <si>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</si>
  <si>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</si>
  <si>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</si>
  <si>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</si>
  <si>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</si>
  <si>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</si>
  <si>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</si>
  <si>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</si>
  <si>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</si>
  <si>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</si>
  <si>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</si>
  <si>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</si>
  <si>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</si>
  <si>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</si>
  <si>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</si>
  <si>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小千谷市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</si>
  <si>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</si>
  <si>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</si>
  <si>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</si>
  <si>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</si>
  <si>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</si>
  <si>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</si>
  <si>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</si>
  <si>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</si>
  <si>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</si>
  <si>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</si>
  <si>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</si>
  <si>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</si>
  <si>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</si>
  <si>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</si>
  <si>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</si>
  <si>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</si>
  <si>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</si>
  <si>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</si>
  <si>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</si>
  <si>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</si>
  <si>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</si>
  <si>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</si>
  <si>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</si>
  <si>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</si>
  <si>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</si>
  <si>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</si>
  <si>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</si>
  <si>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</si>
  <si>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</si>
  <si>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</si>
  <si>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</si>
  <si>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</si>
  <si>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</si>
  <si>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</si>
  <si>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</si>
  <si>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</si>
  <si>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</si>
  <si>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</si>
  <si>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</si>
  <si>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</si>
  <si>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</si>
  <si>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</si>
  <si>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</si>
  <si>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</si>
  <si>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</si>
  <si>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</si>
  <si>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</si>
  <si>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</si>
  <si>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</si>
  <si>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</si>
  <si>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</si>
  <si>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</si>
  <si>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</si>
  <si>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</si>
  <si>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</si>
  <si>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</si>
  <si>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</si>
  <si>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</si>
  <si>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</si>
  <si>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</si>
  <si>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</si>
  <si>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</si>
  <si>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</si>
  <si>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</si>
  <si>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</si>
  <si>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</si>
  <si>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</si>
  <si>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</si>
  <si>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</si>
  <si>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</si>
  <si>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</si>
  <si>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</si>
  <si>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</si>
  <si>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</si>
  <si>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</si>
  <si>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</si>
  <si>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</si>
  <si>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</si>
  <si>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</si>
  <si>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</si>
  <si>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</si>
  <si>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</si>
  <si>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</si>
  <si>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</si>
  <si>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</si>
  <si>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</si>
  <si>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</si>
  <si>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</si>
  <si>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</si>
  <si>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</si>
  <si>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</si>
  <si>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</si>
  <si>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</si>
  <si>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</si>
  <si>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</si>
  <si>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</si>
  <si>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</si>
  <si>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</si>
  <si>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</si>
  <si>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</si>
  <si>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</si>
  <si>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</si>
  <si>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</si>
  <si>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</si>
  <si>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</si>
  <si>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</si>
  <si>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</si>
  <si>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</si>
  <si>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</si>
  <si>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新潟県小千谷市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</si>
  <si>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</si>
  <si>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</si>
  <si>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</si>
  <si>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</si>
  <si>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</si>
  <si>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</si>
  <si>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</si>
  <si>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</si>
  <si>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</si>
  <si>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</si>
  <si>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</si>
  <si>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</si>
  <si>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</si>
  <si>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</si>
  <si>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</si>
  <si>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</si>
  <si>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</si>
  <si>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</si>
  <si>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</si>
  <si>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</si>
  <si>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</si>
  <si>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</si>
  <si>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</si>
  <si>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</si>
  <si>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</si>
  <si>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</si>
  <si>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</si>
  <si>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</si>
  <si>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</si>
  <si>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</si>
  <si>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</si>
  <si>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</si>
  <si>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</si>
  <si>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</si>
  <si>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</si>
  <si>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</si>
  <si>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</si>
  <si>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</si>
  <si>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</si>
  <si>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</si>
  <si>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</si>
  <si>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</si>
  <si>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</si>
  <si>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</si>
  <si>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</si>
  <si>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</si>
  <si>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</si>
  <si>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</si>
  <si>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</si>
  <si>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</si>
  <si>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</si>
  <si>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</si>
  <si>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</si>
  <si>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</si>
  <si>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</si>
  <si>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</si>
  <si>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</si>
  <si>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</si>
  <si>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</si>
  <si>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</si>
  <si>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</si>
  <si>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</si>
  <si>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</si>
  <si>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</si>
  <si>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</si>
  <si>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</si>
  <si>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</si>
  <si>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</si>
  <si>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</si>
  <si>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</si>
  <si>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</si>
  <si>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</si>
  <si>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</si>
  <si>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</si>
  <si>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</si>
  <si>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</si>
  <si>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</si>
  <si>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</si>
  <si>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</si>
  <si>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</si>
  <si>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</si>
  <si>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</si>
  <si>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</si>
  <si>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</si>
  <si>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</si>
  <si>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</si>
  <si>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</si>
  <si>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</si>
  <si>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</si>
  <si>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</si>
  <si>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</si>
  <si>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</si>
  <si>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</si>
  <si>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</si>
  <si>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</si>
  <si>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</si>
  <si>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</si>
  <si>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</si>
  <si>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</si>
  <si>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</si>
  <si>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</si>
  <si>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</si>
  <si>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</si>
  <si>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</si>
  <si>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</si>
  <si>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</si>
  <si>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</si>
  <si>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</si>
  <si>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</si>
  <si>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</si>
  <si>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</si>
  <si>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</si>
  <si>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</si>
  <si>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</si>
  <si>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</si>
  <si>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</si>
  <si>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</si>
  <si>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</si>
  <si>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</si>
  <si>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</si>
  <si>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</si>
  <si>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</si>
  <si>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</si>
  <si>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</si>
  <si>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</si>
  <si>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</si>
  <si>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</si>
  <si>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</si>
  <si>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</si>
  <si>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</si>
  <si>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</si>
  <si>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</si>
  <si>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</si>
  <si>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</si>
  <si>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</si>
  <si>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</si>
  <si>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</si>
  <si>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</si>
  <si>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</si>
  <si>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</si>
  <si>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</si>
  <si>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</si>
  <si>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</si>
  <si>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</si>
  <si>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</si>
  <si>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</si>
  <si>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</si>
  <si>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</si>
  <si>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</si>
  <si>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</si>
  <si>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新潟県小千谷市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</si>
  <si>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</si>
  <si>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</si>
  <si>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</si>
  <si>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</si>
  <si>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</si>
  <si>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</si>
  <si>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</si>
  <si>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</si>
  <si>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</si>
  <si>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</si>
  <si>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</si>
  <si>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</si>
  <si>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</si>
  <si>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</si>
  <si>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</si>
  <si>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</si>
  <si>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</si>
  <si>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</si>
  <si>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</si>
  <si>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</si>
  <si>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</si>
  <si>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</si>
  <si>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</si>
  <si>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</si>
  <si>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</si>
  <si>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</si>
  <si>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</si>
  <si>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</si>
  <si>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</si>
  <si>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</si>
  <si>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</si>
  <si>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</si>
  <si>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</si>
  <si>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</si>
  <si>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</si>
  <si>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</si>
  <si>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</si>
  <si>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</si>
  <si>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</si>
  <si>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</si>
  <si>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</si>
  <si>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</si>
  <si>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</si>
  <si>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</si>
  <si>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</si>
  <si>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</si>
  <si>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</si>
  <si>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</si>
  <si>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</si>
  <si>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</si>
  <si>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</si>
  <si>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</si>
  <si>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</si>
  <si>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</si>
  <si>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</si>
  <si>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</si>
  <si>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</si>
  <si>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</si>
  <si>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</si>
  <si>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</si>
  <si>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</si>
  <si>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</si>
  <si>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</si>
  <si>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</si>
  <si>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</si>
  <si>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</si>
  <si>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</si>
  <si>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</si>
  <si>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</si>
  <si>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</si>
  <si>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</si>
  <si>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</si>
  <si>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</si>
  <si>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</si>
  <si>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</si>
  <si>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</si>
  <si>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</si>
  <si>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</si>
  <si>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</si>
  <si>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</si>
  <si>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</si>
  <si>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</si>
  <si>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</si>
  <si>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</si>
  <si>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</si>
  <si>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</si>
  <si>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</si>
  <si>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</si>
  <si>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</si>
  <si>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</si>
  <si>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</si>
  <si>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</si>
  <si>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</si>
  <si>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</si>
  <si>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</si>
  <si>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</si>
  <si>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</si>
  <si>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</si>
  <si>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</si>
  <si>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</si>
  <si>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</si>
  <si>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</si>
  <si>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</si>
  <si>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</si>
  <si>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</si>
  <si>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</si>
  <si>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</si>
  <si>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</si>
  <si>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</si>
  <si>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</si>
  <si>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</si>
  <si>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</si>
  <si>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</si>
  <si>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</si>
  <si>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</si>
  <si>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</si>
  <si>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</si>
  <si>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</si>
  <si>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</si>
  <si>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</si>
  <si>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</si>
  <si>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</si>
  <si>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</si>
  <si>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</si>
  <si>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</si>
  <si>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</si>
  <si>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</si>
  <si>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</si>
  <si>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</si>
  <si>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</si>
  <si>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</si>
  <si>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</si>
  <si>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</si>
  <si>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</si>
  <si>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</si>
  <si>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</si>
  <si>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</si>
  <si>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</si>
  <si>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</si>
  <si>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</si>
  <si>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</si>
  <si>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</si>
  <si>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</si>
  <si>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</si>
  <si>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</si>
  <si>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</si>
  <si>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</si>
  <si>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</si>
  <si>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</si>
  <si>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</si>
  <si>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</si>
  <si>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</si>
  <si>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</si>
  <si>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</si>
  <si>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</si>
  <si>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</si>
  <si>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</si>
  <si>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</si>
  <si>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</si>
  <si>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</si>
  <si>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</si>
  <si>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</si>
  <si>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</si>
  <si>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</si>
  <si>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</si>
  <si>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</si>
  <si>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</si>
  <si>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</si>
  <si>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</si>
  <si>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</si>
  <si>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</si>
  <si>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</si>
  <si>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</si>
  <si>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</si>
  <si>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</si>
  <si>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</si>
  <si>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</si>
  <si>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ガス事業会計</t>
  </si>
  <si>
    <t>水道事業会計</t>
  </si>
  <si>
    <t>下水道事業会計</t>
  </si>
  <si>
    <t>一般会計</t>
  </si>
  <si>
    <t>工業用水道事業会計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</si>
  <si>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</si>
  <si>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</si>
  <si>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</si>
  <si>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</si>
  <si>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</si>
  <si>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</si>
  <si>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</si>
  <si>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</si>
  <si>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</si>
  <si>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</si>
  <si>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</si>
  <si>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rPh sb="0" eb="3">
      <t>ニイガタケン</t>
    </rPh>
    <rPh sb="3" eb="6">
      <t>シチョウソン</t>
    </rPh>
    <rPh sb="6" eb="12">
      <t>ソウゴウジムクミアイ</t>
    </rPh>
    <rPh sb="13" eb="15">
      <t>イッパン</t>
    </rPh>
    <rPh sb="15" eb="17">
      <t>カイケイ</t>
    </rPh>
    <phoneticPr fontId="2"/>
  </si>
  <si>
    <t>新潟県市町村総合事務組合（職員退職手当支給事業特別会計）</t>
    <rPh sb="0" eb="6">
      <t>ニイガタケンシチョウソン</t>
    </rPh>
    <rPh sb="6" eb="12">
      <t>ソウゴウジムクミアイ</t>
    </rPh>
    <rPh sb="13" eb="15">
      <t>ショクイン</t>
    </rPh>
    <rPh sb="15" eb="19">
      <t>タイショクテアテ</t>
    </rPh>
    <rPh sb="19" eb="23">
      <t>シキュウジギョウ</t>
    </rPh>
    <rPh sb="23" eb="27">
      <t>トクベツカイケイ</t>
    </rPh>
    <phoneticPr fontId="2"/>
  </si>
  <si>
    <t>新潟県市町村総合事務組合（消防団員等公務災害補償事業特別会計）</t>
    <phoneticPr fontId="2"/>
  </si>
  <si>
    <t>新潟県市町村総合事務組合（消防賞じゅつ金等支給事業特別会計）</t>
    <rPh sb="0" eb="6">
      <t>ニイガタケンシチョウソン</t>
    </rPh>
    <rPh sb="6" eb="12">
      <t>ソウゴウジムクミアイ</t>
    </rPh>
    <rPh sb="13" eb="15">
      <t>ショウボウ</t>
    </rPh>
    <rPh sb="15" eb="16">
      <t>ショウ</t>
    </rPh>
    <rPh sb="19" eb="20">
      <t>キン</t>
    </rPh>
    <rPh sb="20" eb="21">
      <t>トウ</t>
    </rPh>
    <rPh sb="21" eb="25">
      <t>シキュウジギョウ</t>
    </rPh>
    <rPh sb="25" eb="29">
      <t>トクベツカイケイ</t>
    </rPh>
    <phoneticPr fontId="2"/>
  </si>
  <si>
    <t>新潟県市町村総合事務組合（非常勤職員公務災害補償等事業特別会計）</t>
    <rPh sb="0" eb="6">
      <t>ニイガタケンシチョウソン</t>
    </rPh>
    <rPh sb="6" eb="12">
      <t>ソウゴウジムクミアイ</t>
    </rPh>
    <rPh sb="13" eb="16">
      <t>ヒジョウキン</t>
    </rPh>
    <rPh sb="16" eb="18">
      <t>ショクイン</t>
    </rPh>
    <rPh sb="18" eb="22">
      <t>コウムサイガイ</t>
    </rPh>
    <rPh sb="22" eb="24">
      <t>ホショウ</t>
    </rPh>
    <rPh sb="24" eb="25">
      <t>トウ</t>
    </rPh>
    <rPh sb="25" eb="27">
      <t>ジギョウ</t>
    </rPh>
    <rPh sb="27" eb="31">
      <t>トクベツカイケイ</t>
    </rPh>
    <phoneticPr fontId="2"/>
  </si>
  <si>
    <t>新潟県市町村総合事務組合（交通災害共済事業特別会計）</t>
    <rPh sb="0" eb="6">
      <t>ニイガタケンシチョウソン</t>
    </rPh>
    <rPh sb="6" eb="12">
      <t>ソウゴウジムクミアイ</t>
    </rPh>
    <rPh sb="13" eb="19">
      <t>コウツウサイガイキョウサイ</t>
    </rPh>
    <rPh sb="19" eb="21">
      <t>ジギョウ</t>
    </rPh>
    <rPh sb="21" eb="25">
      <t>トクベツカイケイ</t>
    </rPh>
    <phoneticPr fontId="2"/>
  </si>
  <si>
    <t>新潟県後期高齢者医療広域連合（一般会計）</t>
    <rPh sb="3" eb="8">
      <t>コウキコウレイシャ</t>
    </rPh>
    <rPh sb="8" eb="10">
      <t>イリョウ</t>
    </rPh>
    <rPh sb="10" eb="12">
      <t>コウイキ</t>
    </rPh>
    <rPh sb="12" eb="14">
      <t>レンゴウ</t>
    </rPh>
    <rPh sb="15" eb="19">
      <t>イッパンカイケイ</t>
    </rPh>
    <phoneticPr fontId="2"/>
  </si>
  <si>
    <t>新潟県後期高齢者医療広域連合（後期高齢者医療特別会計）</t>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</si>
  <si>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魚沼地区障害福祉組合</t>
    <rPh sb="0" eb="4">
      <t>ウオヌマチク</t>
    </rPh>
    <rPh sb="4" eb="8">
      <t>ショウガイフクシ</t>
    </rPh>
    <rPh sb="8" eb="10">
      <t>クミアイ</t>
    </rPh>
    <phoneticPr fontId="2"/>
  </si>
  <si>
    <t>夢の架け橋基金</t>
    <rPh sb="0" eb="1">
      <t>ユメ</t>
    </rPh>
    <rPh sb="2" eb="3">
      <t>カ</t>
    </rPh>
    <rPh sb="4" eb="5">
      <t>ハシ</t>
    </rPh>
    <rPh sb="5" eb="7">
      <t>キキン</t>
    </rPh>
    <phoneticPr fontId="5"/>
  </si>
  <si>
    <t>環境うるおい基金</t>
    <rPh sb="0" eb="2">
      <t>カンキョウ</t>
    </rPh>
    <rPh sb="6" eb="8">
      <t>キキン</t>
    </rPh>
    <phoneticPr fontId="5"/>
  </si>
  <si>
    <t>文化施設建設基金</t>
    <rPh sb="0" eb="4">
      <t>ブンカシセツ</t>
    </rPh>
    <rPh sb="4" eb="8">
      <t>ケンセツキキン</t>
    </rPh>
    <phoneticPr fontId="5"/>
  </si>
  <si>
    <t>中越大震災メモリアル基金</t>
    <rPh sb="0" eb="5">
      <t>チュウエツダイシンサイ</t>
    </rPh>
    <rPh sb="10" eb="12">
      <t>キキン</t>
    </rPh>
    <phoneticPr fontId="5"/>
  </si>
  <si>
    <t>市立学校整備基金</t>
    <rPh sb="0" eb="4">
      <t>シリツガッコウ</t>
    </rPh>
    <rPh sb="4" eb="8">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</si>
</sst>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35F-457D-977D-2563BB7ABA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88287</c:v>
                </c:pt>
                <c:pt idx="1">
                  <c:v>48919</c:v>
                </c:pt>
                <c:pt idx="2">
                  <c:v>80428</c:v>
                </c:pt>
                <c:pt idx="3">
                  <c:v>148333</c:v>
                </c:pt>
                <c:pt idx="4">
                  <c:v>147977</c:v>
                </c:pt>
              </c:numCache>
            </c:numRef>
          </c:val>
          <c:smooth val="0"/>
          <c:extLst>
            <c:ext xmlns:c16="http://schemas.microsoft.com/office/drawing/2014/chart" uri="{C3380CC4-5D6E-409C-BE32-E72D297353CC}">
              <c16:uniqueId val="{00000001-935F-457D-977D-2563BB7ABA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12.84</c:v>
                </c:pt>
                <c:pt idx="1">
                  <c:v>12.38</c:v>
                </c:pt>
                <c:pt idx="2">
                  <c:v>8.52</c:v>
                </c:pt>
                <c:pt idx="3">
                  <c:v>7.07</c:v>
                </c:pt>
                <c:pt idx="4">
                  <c:v>4.42</c:v>
                </c:pt>
              </c:numCache>
            </c:numRef>
          </c:val>
          <c:extLst>
            <c:ext xmlns:c16="http://schemas.microsoft.com/office/drawing/2014/chart" uri="{C3380CC4-5D6E-409C-BE32-E72D297353CC}">
              <c16:uniqueId val="{00000000-F510-4964-84B9-85E397F38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33.24</c:v>
                </c:pt>
                <c:pt idx="1">
                  <c:v>38.36</c:v>
                </c:pt>
                <c:pt idx="2">
                  <c:v>46.44</c:v>
                </c:pt>
                <c:pt idx="3">
                  <c:v>46.85</c:v>
                </c:pt>
                <c:pt idx="4">
                  <c:v>48.55</c:v>
                </c:pt>
              </c:numCache>
            </c:numRef>
          </c:val>
          <c:extLst>
            <c:ext xmlns:c16="http://schemas.microsoft.com/office/drawing/2014/chart" uri="{C3380CC4-5D6E-409C-BE32-E72D297353CC}">
              <c16:uniqueId val="{00000001-F510-4964-84B9-85E397F38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9.2100000000000009</c:v>
                </c:pt>
                <c:pt idx="1">
                  <c:v>6.19</c:v>
                </c:pt>
                <c:pt idx="2">
                  <c:v>2.25</c:v>
                </c:pt>
                <c:pt idx="3">
                  <c:v>-0.5</c:v>
                </c:pt>
                <c:pt idx="4">
                  <c:v>0.02</c:v>
                </c:pt>
              </c:numCache>
            </c:numRef>
          </c:val>
          <c:smooth val="0"/>
          <c:extLst>
            <c:ext xmlns:c16="http://schemas.microsoft.com/office/drawing/2014/chart" uri="{C3380CC4-5D6E-409C-BE32-E72D297353CC}">
              <c16:uniqueId val="{00000002-F510-4964-84B9-85E397F38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1.1399999999999999</c:v>
                </c:pt>
                <c:pt idx="2">
                  <c:v>#N/A</c:v>
                </c:pt>
                <c:pt idx="3">
                  <c:v>1.1000000000000001</c:v>
                </c:pt>
                <c:pt idx="4">
                  <c:v>#N/A</c:v>
                </c:pt>
                <c:pt idx="5">
                  <c:v>1.1399999999999999</c:v>
                </c:pt>
                <c:pt idx="6">
                  <c:v>#N/A</c:v>
                </c:pt>
                <c:pt idx="7">
                  <c:v>1.1299999999999999</c:v>
                </c:pt>
                <c:pt idx="8">
                  <c:v>0</c:v>
                </c:pt>
                <c:pt idx="9">
                  <c:v>0</c:v>
                </c:pt>
              </c:numCache>
            </c:numRef>
          </c:val>
          <c:extLst>
            <c:ext xmlns:c16="http://schemas.microsoft.com/office/drawing/2014/chart" uri="{C3380CC4-5D6E-409C-BE32-E72D297353CC}">
              <c16:uniqueId val="{00000000-D0E7-47AA-8263-E1F5919A81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E7-47AA-8263-E1F5919A81B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0.08</c:v>
                </c:pt>
                <c:pt idx="4">
                  <c:v>#N/A</c:v>
                </c:pt>
                <c:pt idx="5">
                  <c:v>0.08</c:v>
                </c:pt>
                <c:pt idx="6">
                  <c:v>#N/A</c:v>
                </c:pt>
                <c:pt idx="7">
                  <c:v>0.11</c:v>
                </c:pt>
                <c:pt idx="8">
                  <c:v>#N/A</c:v>
                </c:pt>
                <c:pt idx="9">
                  <c:v>0.1</c:v>
                </c:pt>
              </c:numCache>
            </c:numRef>
          </c:val>
          <c:extLst>
            <c:ext xmlns:c16="http://schemas.microsoft.com/office/drawing/2014/chart" uri="{C3380CC4-5D6E-409C-BE32-E72D297353CC}">
              <c16:uniqueId val="{00000002-D0E7-47AA-8263-E1F5919A81B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0.14000000000000001</c:v>
                </c:pt>
                <c:pt idx="4">
                  <c:v>#N/A</c:v>
                </c:pt>
                <c:pt idx="5">
                  <c:v>0.21</c:v>
                </c:pt>
                <c:pt idx="6">
                  <c:v>#N/A</c:v>
                </c:pt>
                <c:pt idx="7">
                  <c:v>0.03</c:v>
                </c:pt>
                <c:pt idx="8">
                  <c:v>#N/A</c:v>
                </c:pt>
                <c:pt idx="9">
                  <c:v>0.21</c:v>
                </c:pt>
              </c:numCache>
            </c:numRef>
          </c:val>
          <c:extLst>
            <c:ext xmlns:c16="http://schemas.microsoft.com/office/drawing/2014/chart" uri="{C3380CC4-5D6E-409C-BE32-E72D297353CC}">
              <c16:uniqueId val="{00000003-D0E7-47AA-8263-E1F5919A81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1.53</c:v>
                </c:pt>
                <c:pt idx="2">
                  <c:v>#N/A</c:v>
                </c:pt>
                <c:pt idx="3">
                  <c:v>1.95</c:v>
                </c:pt>
                <c:pt idx="4">
                  <c:v>#N/A</c:v>
                </c:pt>
                <c:pt idx="5">
                  <c:v>3.15</c:v>
                </c:pt>
                <c:pt idx="6">
                  <c:v>#N/A</c:v>
                </c:pt>
                <c:pt idx="7">
                  <c:v>1.96</c:v>
                </c:pt>
                <c:pt idx="8">
                  <c:v>#N/A</c:v>
                </c:pt>
                <c:pt idx="9">
                  <c:v>1.01</c:v>
                </c:pt>
              </c:numCache>
            </c:numRef>
          </c:val>
          <c:extLst>
            <c:ext xmlns:c16="http://schemas.microsoft.com/office/drawing/2014/chart" uri="{C3380CC4-5D6E-409C-BE32-E72D297353CC}">
              <c16:uniqueId val="{00000004-D0E7-47AA-8263-E1F5919A81B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4.83</c:v>
                </c:pt>
                <c:pt idx="2">
                  <c:v>#N/A</c:v>
                </c:pt>
                <c:pt idx="3">
                  <c:v>4.5199999999999996</c:v>
                </c:pt>
                <c:pt idx="4">
                  <c:v>#N/A</c:v>
                </c:pt>
                <c:pt idx="5">
                  <c:v>4.95</c:v>
                </c:pt>
                <c:pt idx="6">
                  <c:v>#N/A</c:v>
                </c:pt>
                <c:pt idx="7">
                  <c:v>5.28</c:v>
                </c:pt>
                <c:pt idx="8">
                  <c:v>#N/A</c:v>
                </c:pt>
                <c:pt idx="9">
                  <c:v>3.69</c:v>
                </c:pt>
              </c:numCache>
            </c:numRef>
          </c:val>
          <c:extLst>
            <c:ext xmlns:c16="http://schemas.microsoft.com/office/drawing/2014/chart" uri="{C3380CC4-5D6E-409C-BE32-E72D297353CC}">
              <c16:uniqueId val="{00000005-D0E7-47AA-8263-E1F5919A81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12.83</c:v>
                </c:pt>
                <c:pt idx="2">
                  <c:v>#N/A</c:v>
                </c:pt>
                <c:pt idx="3">
                  <c:v>12.38</c:v>
                </c:pt>
                <c:pt idx="4">
                  <c:v>#N/A</c:v>
                </c:pt>
                <c:pt idx="5">
                  <c:v>8.51</c:v>
                </c:pt>
                <c:pt idx="6">
                  <c:v>#N/A</c:v>
                </c:pt>
                <c:pt idx="7">
                  <c:v>7.07</c:v>
                </c:pt>
                <c:pt idx="8">
                  <c:v>#N/A</c:v>
                </c:pt>
                <c:pt idx="9">
                  <c:v>4.41</c:v>
                </c:pt>
              </c:numCache>
            </c:numRef>
          </c:val>
          <c:extLst>
            <c:ext xmlns:c16="http://schemas.microsoft.com/office/drawing/2014/chart" uri="{C3380CC4-5D6E-409C-BE32-E72D297353CC}">
              <c16:uniqueId val="{00000006-D0E7-47AA-8263-E1F5919A81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c:v>
                </c:pt>
                <c:pt idx="2">
                  <c:v>#N/A</c:v>
                </c:pt>
                <c:pt idx="3">
                  <c:v>5.33</c:v>
                </c:pt>
                <c:pt idx="4">
                  <c:v>#N/A</c:v>
                </c:pt>
                <c:pt idx="5">
                  <c:v>5.22</c:v>
                </c:pt>
                <c:pt idx="6">
                  <c:v>#N/A</c:v>
                </c:pt>
                <c:pt idx="7">
                  <c:v>5.62</c:v>
                </c:pt>
                <c:pt idx="8">
                  <c:v>#N/A</c:v>
                </c:pt>
                <c:pt idx="9">
                  <c:v>6.14</c:v>
                </c:pt>
              </c:numCache>
            </c:numRef>
          </c:val>
          <c:extLst>
            <c:ext xmlns:c16="http://schemas.microsoft.com/office/drawing/2014/chart" uri="{C3380CC4-5D6E-409C-BE32-E72D297353CC}">
              <c16:uniqueId val="{00000007-D0E7-47AA-8263-E1F5919A81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6.27</c:v>
                </c:pt>
                <c:pt idx="2">
                  <c:v>#N/A</c:v>
                </c:pt>
                <c:pt idx="3">
                  <c:v>7.51</c:v>
                </c:pt>
                <c:pt idx="4">
                  <c:v>#N/A</c:v>
                </c:pt>
                <c:pt idx="5">
                  <c:v>8.93</c:v>
                </c:pt>
                <c:pt idx="6">
                  <c:v>#N/A</c:v>
                </c:pt>
                <c:pt idx="7">
                  <c:v>8.9499999999999993</c:v>
                </c:pt>
                <c:pt idx="8">
                  <c:v>#N/A</c:v>
                </c:pt>
                <c:pt idx="9">
                  <c:v>8.82</c:v>
                </c:pt>
              </c:numCache>
            </c:numRef>
          </c:val>
          <c:extLst>
            <c:ext xmlns:c16="http://schemas.microsoft.com/office/drawing/2014/chart" uri="{C3380CC4-5D6E-409C-BE32-E72D297353CC}">
              <c16:uniqueId val="{00000008-D0E7-47AA-8263-E1F5919A81B6}"/>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8.19</c:v>
                </c:pt>
                <c:pt idx="2">
                  <c:v>#N/A</c:v>
                </c:pt>
                <c:pt idx="3">
                  <c:v>9.74</c:v>
                </c:pt>
                <c:pt idx="4">
                  <c:v>#N/A</c:v>
                </c:pt>
                <c:pt idx="5">
                  <c:v>10.02</c:v>
                </c:pt>
                <c:pt idx="6">
                  <c:v>#N/A</c:v>
                </c:pt>
                <c:pt idx="7">
                  <c:v>11.49</c:v>
                </c:pt>
                <c:pt idx="8">
                  <c:v>#N/A</c:v>
                </c:pt>
                <c:pt idx="9">
                  <c:v>13.17</c:v>
                </c:pt>
              </c:numCache>
            </c:numRef>
          </c:val>
          <c:extLst>
            <c:ext xmlns:c16="http://schemas.microsoft.com/office/drawing/2014/chart" uri="{C3380CC4-5D6E-409C-BE32-E72D297353CC}">
              <c16:uniqueId val="{00000009-D0E7-47AA-8263-E1F5919A81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1569</c:v>
                </c:pt>
                <c:pt idx="5">
                  <c:v>1537</c:v>
                </c:pt>
                <c:pt idx="8">
                  <c:v>1484</c:v>
                </c:pt>
                <c:pt idx="11">
                  <c:v>1454</c:v>
                </c:pt>
                <c:pt idx="14">
                  <c:v>1408</c:v>
                </c:pt>
              </c:numCache>
            </c:numRef>
          </c:val>
          <c:extLst>
            <c:ext xmlns:c16="http://schemas.microsoft.com/office/drawing/2014/chart" uri="{C3380CC4-5D6E-409C-BE32-E72D297353CC}">
              <c16:uniqueId val="{00000000-117F-451F-A6ED-55894CF33C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117F-451F-A6ED-55894CF33C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2-117F-451F-A6ED-55894CF33C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6</c:v>
                </c:pt>
                <c:pt idx="9">
                  <c:v>6</c:v>
                </c:pt>
                <c:pt idx="12">
                  <c:v>6</c:v>
                </c:pt>
              </c:numCache>
            </c:numRef>
          </c:val>
          <c:extLst>
            <c:ext xmlns:c16="http://schemas.microsoft.com/office/drawing/2014/chart" uri="{C3380CC4-5D6E-409C-BE32-E72D297353CC}">
              <c16:uniqueId val="{00000003-117F-451F-A6ED-55894CF33C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651</c:v>
                </c:pt>
                <c:pt idx="3">
                  <c:v>602</c:v>
                </c:pt>
                <c:pt idx="6">
                  <c:v>596</c:v>
                </c:pt>
                <c:pt idx="9">
                  <c:v>639</c:v>
                </c:pt>
                <c:pt idx="12">
                  <c:v>606</c:v>
                </c:pt>
              </c:numCache>
            </c:numRef>
          </c:val>
          <c:extLst>
            <c:ext xmlns:c16="http://schemas.microsoft.com/office/drawing/2014/chart" uri="{C3380CC4-5D6E-409C-BE32-E72D297353CC}">
              <c16:uniqueId val="{00000004-117F-451F-A6ED-55894CF33C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7F-451F-A6ED-55894CF33C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7F-451F-A6ED-55894CF33C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1768</c:v>
                </c:pt>
                <c:pt idx="3">
                  <c:v>1821</c:v>
                </c:pt>
                <c:pt idx="6">
                  <c:v>1844</c:v>
                </c:pt>
                <c:pt idx="9">
                  <c:v>1772</c:v>
                </c:pt>
                <c:pt idx="12">
                  <c:v>1674</c:v>
                </c:pt>
              </c:numCache>
            </c:numRef>
          </c:val>
          <c:extLst>
            <c:ext xmlns:c16="http://schemas.microsoft.com/office/drawing/2014/chart" uri="{C3380CC4-5D6E-409C-BE32-E72D297353CC}">
              <c16:uniqueId val="{00000007-117F-451F-A6ED-55894CF33C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869</c:v>
                </c:pt>
                <c:pt idx="2">
                  <c:v>#N/A</c:v>
                </c:pt>
                <c:pt idx="3">
                  <c:v>#N/A</c:v>
                </c:pt>
                <c:pt idx="4">
                  <c:v>893</c:v>
                </c:pt>
                <c:pt idx="5">
                  <c:v>#N/A</c:v>
                </c:pt>
                <c:pt idx="6">
                  <c:v>#N/A</c:v>
                </c:pt>
                <c:pt idx="7">
                  <c:v>962</c:v>
                </c:pt>
                <c:pt idx="8">
                  <c:v>#N/A</c:v>
                </c:pt>
                <c:pt idx="9">
                  <c:v>#N/A</c:v>
                </c:pt>
                <c:pt idx="10">
                  <c:v>964</c:v>
                </c:pt>
                <c:pt idx="11">
                  <c:v>#N/A</c:v>
                </c:pt>
                <c:pt idx="12">
                  <c:v>#N/A</c:v>
                </c:pt>
                <c:pt idx="13">
                  <c:v>878</c:v>
                </c:pt>
                <c:pt idx="14">
                  <c:v>#N/A</c:v>
                </c:pt>
              </c:numCache>
            </c:numRef>
          </c:val>
          <c:smooth val="0"/>
          <c:extLst>
            <c:ext xmlns:c16="http://schemas.microsoft.com/office/drawing/2014/chart" uri="{C3380CC4-5D6E-409C-BE32-E72D297353CC}">
              <c16:uniqueId val="{00000008-117F-451F-A6ED-55894CF33C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15928</c:v>
                </c:pt>
                <c:pt idx="5">
                  <c:v>15384</c:v>
                </c:pt>
                <c:pt idx="8">
                  <c:v>14701</c:v>
                </c:pt>
                <c:pt idx="11">
                  <c:v>14655</c:v>
                </c:pt>
                <c:pt idx="14">
                  <c:v>14420</c:v>
                </c:pt>
              </c:numCache>
            </c:numRef>
          </c:val>
          <c:extLst>
            <c:ext xmlns:c16="http://schemas.microsoft.com/office/drawing/2014/chart" uri="{C3380CC4-5D6E-409C-BE32-E72D297353CC}">
              <c16:uniqueId val="{00000000-9848-42FC-97B9-56FF6768F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593</c:v>
                </c:pt>
                <c:pt idx="5">
                  <c:v>451</c:v>
                </c:pt>
                <c:pt idx="8">
                  <c:v>224</c:v>
                </c:pt>
                <c:pt idx="11">
                  <c:v>741</c:v>
                </c:pt>
                <c:pt idx="14">
                  <c:v>963</c:v>
                </c:pt>
              </c:numCache>
            </c:numRef>
          </c:val>
          <c:extLst>
            <c:ext xmlns:c16="http://schemas.microsoft.com/office/drawing/2014/chart" uri="{C3380CC4-5D6E-409C-BE32-E72D297353CC}">
              <c16:uniqueId val="{00000001-9848-42FC-97B9-56FF6768F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3422</c:v>
                </c:pt>
                <c:pt idx="5">
                  <c:v>4781</c:v>
                </c:pt>
                <c:pt idx="8">
                  <c:v>5455</c:v>
                </c:pt>
                <c:pt idx="11">
                  <c:v>5246</c:v>
                </c:pt>
                <c:pt idx="14">
                  <c:v>5462</c:v>
                </c:pt>
              </c:numCache>
            </c:numRef>
          </c:val>
          <c:extLst>
            <c:ext xmlns:c16="http://schemas.microsoft.com/office/drawing/2014/chart" uri="{C3380CC4-5D6E-409C-BE32-E72D297353CC}">
              <c16:uniqueId val="{00000002-9848-42FC-97B9-56FF6768F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48-42FC-97B9-56FF6768F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48-42FC-97B9-56FF6768F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48-42FC-97B9-56FF6768F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2378</c:v>
                </c:pt>
                <c:pt idx="3">
                  <c:v>2390</c:v>
                </c:pt>
                <c:pt idx="6">
                  <c:v>2394</c:v>
                </c:pt>
                <c:pt idx="9">
                  <c:v>2470</c:v>
                </c:pt>
                <c:pt idx="12">
                  <c:v>2575</c:v>
                </c:pt>
              </c:numCache>
            </c:numRef>
          </c:val>
          <c:extLst>
            <c:ext xmlns:c16="http://schemas.microsoft.com/office/drawing/2014/chart" uri="{C3380CC4-5D6E-409C-BE32-E72D297353CC}">
              <c16:uniqueId val="{00000006-9848-42FC-97B9-56FF6768F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c:v>
                </c:pt>
                <c:pt idx="3">
                  <c:v>73</c:v>
                </c:pt>
                <c:pt idx="6">
                  <c:v>67</c:v>
                </c:pt>
                <c:pt idx="9">
                  <c:v>62</c:v>
                </c:pt>
                <c:pt idx="12">
                  <c:v>57</c:v>
                </c:pt>
              </c:numCache>
            </c:numRef>
          </c:val>
          <c:extLst>
            <c:ext xmlns:c16="http://schemas.microsoft.com/office/drawing/2014/chart" uri="{C3380CC4-5D6E-409C-BE32-E72D297353CC}">
              <c16:uniqueId val="{00000007-9848-42FC-97B9-56FF6768F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5779</c:v>
                </c:pt>
                <c:pt idx="3">
                  <c:v>5309</c:v>
                </c:pt>
                <c:pt idx="6">
                  <c:v>4759</c:v>
                </c:pt>
                <c:pt idx="9">
                  <c:v>4538</c:v>
                </c:pt>
                <c:pt idx="12">
                  <c:v>4330</c:v>
                </c:pt>
              </c:numCache>
            </c:numRef>
          </c:val>
          <c:extLst>
            <c:ext xmlns:c16="http://schemas.microsoft.com/office/drawing/2014/chart" uri="{C3380CC4-5D6E-409C-BE32-E72D297353CC}">
              <c16:uniqueId val="{00000008-9848-42FC-97B9-56FF6768F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48-42FC-97B9-56FF6768F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16541</c:v>
                </c:pt>
                <c:pt idx="3">
                  <c:v>15957</c:v>
                </c:pt>
                <c:pt idx="6">
                  <c:v>14993</c:v>
                </c:pt>
                <c:pt idx="9">
                  <c:v>15567</c:v>
                </c:pt>
                <c:pt idx="12">
                  <c:v>16215</c:v>
                </c:pt>
              </c:numCache>
            </c:numRef>
          </c:val>
          <c:extLst>
            <c:ext xmlns:c16="http://schemas.microsoft.com/office/drawing/2014/chart" uri="{C3380CC4-5D6E-409C-BE32-E72D297353CC}">
              <c16:uniqueId val="{0000000A-9848-42FC-97B9-56FF6768F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4835</c:v>
                </c:pt>
                <c:pt idx="2">
                  <c:v>#N/A</c:v>
                </c:pt>
                <c:pt idx="3">
                  <c:v>#N/A</c:v>
                </c:pt>
                <c:pt idx="4">
                  <c:v>3112</c:v>
                </c:pt>
                <c:pt idx="5">
                  <c:v>#N/A</c:v>
                </c:pt>
                <c:pt idx="6">
                  <c:v>#N/A</c:v>
                </c:pt>
                <c:pt idx="7">
                  <c:v>1833</c:v>
                </c:pt>
                <c:pt idx="8">
                  <c:v>#N/A</c:v>
                </c:pt>
                <c:pt idx="9">
                  <c:v>#N/A</c:v>
                </c:pt>
                <c:pt idx="10">
                  <c:v>1996</c:v>
                </c:pt>
                <c:pt idx="11">
                  <c:v>#N/A</c:v>
                </c:pt>
                <c:pt idx="12">
                  <c:v>#N/A</c:v>
                </c:pt>
                <c:pt idx="13">
                  <c:v>2331</c:v>
                </c:pt>
                <c:pt idx="14">
                  <c:v>#N/A</c:v>
                </c:pt>
              </c:numCache>
            </c:numRef>
          </c:val>
          <c:smooth val="0"/>
          <c:extLst>
            <c:ext xmlns:c16="http://schemas.microsoft.com/office/drawing/2014/chart" uri="{C3380CC4-5D6E-409C-BE32-E72D297353CC}">
              <c16:uniqueId val="{0000000B-9848-42FC-97B9-56FF6768F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4740</c:v>
                </c:pt>
                <c:pt idx="1">
                  <c:v>4829</c:v>
                </c:pt>
                <c:pt idx="2">
                  <c:v>5097</c:v>
                </c:pt>
              </c:numCache>
            </c:numRef>
          </c:val>
          <c:extLst>
            <c:ext xmlns:c16="http://schemas.microsoft.com/office/drawing/2014/chart" uri="{C3380CC4-5D6E-409C-BE32-E72D297353CC}">
              <c16:uniqueId val="{00000000-7633-43B1-9EAA-42453F815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c:v>
                </c:pt>
                <c:pt idx="1">
                  <c:v>61</c:v>
                </c:pt>
                <c:pt idx="2">
                  <c:v>100</c:v>
                </c:pt>
              </c:numCache>
            </c:numRef>
          </c:val>
          <c:extLst>
            <c:ext xmlns:c16="http://schemas.microsoft.com/office/drawing/2014/chart" uri="{C3380CC4-5D6E-409C-BE32-E72D297353CC}">
              <c16:uniqueId val="{00000001-7633-43B1-9EAA-42453F815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3313</c:v>
                </c:pt>
                <c:pt idx="1">
                  <c:v>3072</c:v>
                </c:pt>
                <c:pt idx="2">
                  <c:v>2723</c:v>
                </c:pt>
              </c:numCache>
            </c:numRef>
          </c:val>
          <c:extLst>
            <c:ext xmlns:c16="http://schemas.microsoft.com/office/drawing/2014/chart" uri="{C3380CC4-5D6E-409C-BE32-E72D297353CC}">
              <c16:uniqueId val="{00000002-7633-43B1-9EAA-42453F815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臨時財政対策債の償還が進んだことなどにより「元利償還金」が減少した。これに伴い「算入公債費等」も減少したが、「元利償還金」の減少幅のほうが大きいことから分子の減少となった。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普通交付税の増加も影響し、標準財政規模を含む分母は増加傾向である。一方で、図書館等複合施設整備事業や防災センター整備事業等の投資事業による償還が始まり、一時的に分子に影響が懸念されるが、臨時財政対策債の償還が進むことにより、今後は分子が減少する傾向であり、比率は減少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今後も交付税措置のある地方債を有効活用し、より一層適正な地方債の管理に努める。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臨時財政対策債など一般会計に係る地方債償還や公営企業債繰入見込額の減少により将来負担額は減少傾向であったが、投資的事業の実施により令和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年度以降は増加が続いている。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今後も引き続き中長期的な財政計画を見通し、健全な財政運営に努める。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新潟県小千谷市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・物価高騰や電気料高騰等により財政調整基金を取り崩したことや、図書館等複合施設整備事業により文化施設建設基金を取り崩したことで、基金全体の残高は減少した。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・財政調整基金は、今後の災害や除雪費などの支出に備えるとともに、物価高騰や大規模普通建設事業が控えているため、短期的には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億円程度を確保しつつ、収支の均衡に努める。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・文化施設建設基金や市立学校整備基金は、それぞれ目的としていた事業の終了が控えており逓減していく。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・ガス事業民間譲渡に伴う清算金を活用するための基金や、新設する焼却施設の建設準備のための基金等、今後の事業計画を踏まえた新たな目的基金を設置予定である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・夢の架け橋基金：小千谷市のまちづくりに賛同する人々からの寄附を財源として、夢のある個性豊かなまちづくりを推進する事業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・環境うるおい基金：信濃川の河川環境の維持向上等、環境との調和を図るために必要な事業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・文化施設建設基金：図書館等の文化施設の建設に係る経費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・夢の架け橋基金：当該年度にふるさと納税による寄附金を積み立て、前年度に積み立てた額を取り崩したことでほぼ同額となった。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・環境うるおい基金：事業実施のために取り崩したことにより減少した。原資の積み増しなし。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・文化施設建設基金：図書館等複合施設整備事業のために取り崩したことにより減少した。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・文化施設建設基金：継続事業として実施している図書館等複合施設整備事業により「文化施設建設基金」は逓減していく。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・市立学校整備基金：今後予定している学校施設整備事業により「市立学校整備基金」は逓減していく。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・物価高騰や電気料高騰等により財政調整基金を取り崩したものの、令和６年度の歳出削減及び財源の確保により歳入超過となり、残高は増加した。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・今後の災害や除雪費などの支出に備えるとともに、物価高騰や大規模普通建設事業が控えているため、短期的には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億円程度を確保しつつ、収支の均衡に努める。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年度に、財源不足により地方債償還のために取り崩したことで残高が減少したが、平成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年度以降は取り崩していない。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年度以降は、普通交付税再算定による臨時財政対策債償還基金費が交付されたことで、残高が増えている。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・経済事情の著しい変動等による財源不足が見込まれる場合、積み立てる額を予算で定め、財源を確保する。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引き続き類似団体平均をやや下回った。主な要因は、物価高等による基準財政需要額が増加しているものの、鉱産税や企業の設備投資による固定資産税（償却資産）の増加等により、基準財政収入額も同程度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今後も定年管理の取組みを継続するとともに、市税の徴収確保に努め、財政基盤強化を図る。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経常経費は増加傾向にあり、特に人件費の増が大きく、経常収支比率は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今後も物件費や施設の老朽化に伴う維持補修費などの経常経費の増加が見込まれるが、引き続き定年管理及び行財政改革への取組みを通じて、歳出の徹底的な見直しを図る。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63</xdr:row>
      <xdr:rowOff>154517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76623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0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62</xdr:row>
      <xdr:rowOff>76623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523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52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例年、類似団体平均を上回っているが、地理的条件等により保育園施設を多く抱えていることによる人件費が大きく影響を与えている。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引き続き抑制に努め、行財政改革による事務事業の見直しや中長期的な財政計画を見通し、健全な財政運営に努める必要がある。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141988</xdr:rowOff>
    </xdr:from>
    <xdr:to>
      <xdr:col>23</xdr:col>
      <xdr:colOff>133350</xdr:colOff>
      <xdr:row>84</xdr:row>
      <xdr:rowOff>88650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2338"/>
          <a:ext cx="838200" cy="1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141988</xdr:rowOff>
    </xdr:from>
    <xdr:to>
      <xdr:col>19</xdr:col>
      <xdr:colOff>133350</xdr:colOff>
      <xdr:row>84</xdr:row>
      <xdr:rowOff>5280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72338"/>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132973</xdr:rowOff>
    </xdr:from>
    <xdr:to>
      <xdr:col>15</xdr:col>
      <xdr:colOff>82550</xdr:colOff>
      <xdr:row>84</xdr:row>
      <xdr:rowOff>5280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63323"/>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86051</xdr:rowOff>
    </xdr:from>
    <xdr:to>
      <xdr:col>11</xdr:col>
      <xdr:colOff>31750</xdr:colOff>
      <xdr:row>83</xdr:row>
      <xdr:rowOff>132973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6401"/>
          <a:ext cx="889000" cy="4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37850</xdr:rowOff>
    </xdr:from>
    <xdr:to>
      <xdr:col>23</xdr:col>
      <xdr:colOff>184150</xdr:colOff>
      <xdr:row>84</xdr:row>
      <xdr:rowOff>139450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91188</xdr:rowOff>
    </xdr:from>
    <xdr:to>
      <xdr:col>19</xdr:col>
      <xdr:colOff>184150</xdr:colOff>
      <xdr:row>84</xdr:row>
      <xdr:rowOff>21338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125930</xdr:rowOff>
    </xdr:from>
    <xdr:to>
      <xdr:col>15</xdr:col>
      <xdr:colOff>133350</xdr:colOff>
      <xdr:row>84</xdr:row>
      <xdr:rowOff>56080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40857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82173</xdr:rowOff>
    </xdr:from>
    <xdr:to>
      <xdr:col>11</xdr:col>
      <xdr:colOff>82550</xdr:colOff>
      <xdr:row>84</xdr:row>
      <xdr:rowOff>12323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168550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35251</xdr:rowOff>
    </xdr:from>
    <xdr:to>
      <xdr:col>7</xdr:col>
      <xdr:colOff>31750</xdr:colOff>
      <xdr:row>83</xdr:row>
      <xdr:rowOff>136851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従来から人事院勧告に基づき職員給与の適正化に努めており、今後も適正な水準を維持するよう努める。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81643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中山間地を多く抱えるため、市内広範囲に保育園の配置が必要であることや、公立保育園の民営化が進まないことから、類似団体平均を上回っている。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今後も類似団体平均を下回る可能性は低いことから、行政改革大綱に基づき民間委託の推進を図り、適正な定員管理に取り組んでいく。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71786</xdr:rowOff>
    </xdr:from>
    <xdr:to>
      <xdr:col>81</xdr:col>
      <xdr:colOff>44450</xdr:colOff>
      <xdr:row>63</xdr:row>
      <xdr:rowOff>115449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73136"/>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54549</xdr:rowOff>
    </xdr:from>
    <xdr:to>
      <xdr:col>77</xdr:col>
      <xdr:colOff>44450</xdr:colOff>
      <xdr:row>63</xdr:row>
      <xdr:rowOff>71786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5899"/>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41910</xdr:rowOff>
    </xdr:from>
    <xdr:to>
      <xdr:col>72</xdr:col>
      <xdr:colOff>203200</xdr:colOff>
      <xdr:row>63</xdr:row>
      <xdr:rowOff>54549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4326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41910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487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64649</xdr:rowOff>
    </xdr:from>
    <xdr:to>
      <xdr:col>81</xdr:col>
      <xdr:colOff>95250</xdr:colOff>
      <xdr:row>63</xdr:row>
      <xdr:rowOff>166249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36726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20986</xdr:rowOff>
    </xdr:from>
    <xdr:to>
      <xdr:col>77</xdr:col>
      <xdr:colOff>95250</xdr:colOff>
      <xdr:row>63</xdr:row>
      <xdr:rowOff>122586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107363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08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3749</xdr:rowOff>
    </xdr:from>
    <xdr:to>
      <xdr:col>73</xdr:col>
      <xdr:colOff>44450</xdr:colOff>
      <xdr:row>63</xdr:row>
      <xdr:rowOff>105349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90126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162560</xdr:rowOff>
    </xdr:from>
    <xdr:to>
      <xdr:col>68</xdr:col>
      <xdr:colOff>203200</xdr:colOff>
      <xdr:row>63</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144175</xdr:rowOff>
    </xdr:from>
    <xdr:to>
      <xdr:col>64</xdr:col>
      <xdr:colOff>152400</xdr:colOff>
      <xdr:row>63</xdr:row>
      <xdr:rowOff>74325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59102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前年度と同水準となったが、類似団体平均を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公共施設の建設事業費に係る起債の償還に伴い、今後数年間は上昇傾向が続くと見込まれる。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交付税措置のある地方債の有効活用等により、より一層適正な地方債発行の管理に取り組む。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143228</xdr:rowOff>
    </xdr:from>
    <xdr:to>
      <xdr:col>81</xdr:col>
      <xdr:colOff>44450</xdr:colOff>
      <xdr:row>41</xdr:row>
      <xdr:rowOff>143228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143228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41</xdr:row>
      <xdr:rowOff>103011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89605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92428</xdr:rowOff>
    </xdr:from>
    <xdr:to>
      <xdr:col>81</xdr:col>
      <xdr:colOff>95250</xdr:colOff>
      <xdr:row>42</xdr:row>
      <xdr:rowOff>22578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64505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92428</xdr:rowOff>
    </xdr:from>
    <xdr:to>
      <xdr:col>77</xdr:col>
      <xdr:colOff>95250</xdr:colOff>
      <xdr:row>42</xdr:row>
      <xdr:rowOff>22578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7355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ポイント増加となったが、公共事業等債及び財源対策債現在高が増えたことが主な要因である。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類似団体平均を前年度に引き続き上回っているが、今後も臨時財政対策債の償還が進むことにより比率が大きく上昇する傾向はない。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今後も引き続き中長期的な財政計画を見通し、健全な財政運営に努める。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158420</xdr:rowOff>
    </xdr:from>
    <xdr:to>
      <xdr:col>81</xdr:col>
      <xdr:colOff>44450</xdr:colOff>
      <xdr:row>15</xdr:row>
      <xdr:rowOff>1930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58720"/>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151181</xdr:rowOff>
    </xdr:from>
    <xdr:to>
      <xdr:col>77</xdr:col>
      <xdr:colOff>44450</xdr:colOff>
      <xdr:row>14</xdr:row>
      <xdr:rowOff>158420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514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151181</xdr:rowOff>
    </xdr:from>
    <xdr:to>
      <xdr:col>72</xdr:col>
      <xdr:colOff>203200</xdr:colOff>
      <xdr:row>15</xdr:row>
      <xdr:rowOff>42951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1481"/>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42951</xdr:rowOff>
    </xdr:from>
    <xdr:to>
      <xdr:col>68</xdr:col>
      <xdr:colOff>152400</xdr:colOff>
      <xdr:row>15</xdr:row>
      <xdr:rowOff>144780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1470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122580</xdr:rowOff>
    </xdr:from>
    <xdr:to>
      <xdr:col>81</xdr:col>
      <xdr:colOff>95250</xdr:colOff>
      <xdr:row>15</xdr:row>
      <xdr:rowOff>52730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170857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107620</xdr:rowOff>
    </xdr:from>
    <xdr:to>
      <xdr:col>77</xdr:col>
      <xdr:colOff>95250</xdr:colOff>
      <xdr:row>15</xdr:row>
      <xdr:rowOff>37770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22547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9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100381</xdr:rowOff>
    </xdr:from>
    <xdr:to>
      <xdr:col>73</xdr:col>
      <xdr:colOff>44450</xdr:colOff>
      <xdr:row>15</xdr:row>
      <xdr:rowOff>30531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8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163601</xdr:rowOff>
    </xdr:from>
    <xdr:to>
      <xdr:col>68</xdr:col>
      <xdr:colOff>203200</xdr:colOff>
      <xdr:row>15</xdr:row>
      <xdr:rowOff>93751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78528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ポイントと上昇のスピードが速く、全国平均及び新潟県平均も上回っている。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適正な定員管理や行財政改革への取組みを通じて、人件費の節減に努める。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ポイント上昇し、引き続き類似団体平均を上回った。主な要因は光熱水費などによる物件費の経常経費が増加したことによる。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今後はデジタル化の推進により、システムの電子化委託料などの増加傾向を見込む。行政改革による徹底的な事務事業の見直しを行い、経常経費の削減を図る。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前年度と同水準であり、依然として類似団体平均を下回った。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昨今の少子化の中、医療や子育て支援施策に重点を置いた予算編成が求められるが、長期的な視点を持ち財政運営を図っていく必要がある。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後期高齢者医療被保険者の増加に伴い、医療費負担は継続的に増加するため繰出金も増加傾向にある。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今後とも特別会計の適正化を図り、普通会計の負担削減に努める。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53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59</xdr:row>
      <xdr:rowOff>62230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7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前年度に引き続き類似団体平均を下回り、類似団体内順位は上位を維持した。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引き続き外郭団体や公営企業への補助費を見直し、経常経費の抑制に努める。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51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図書館等複合施設整備事業や（仮称）防災センター整備事業が進んだものの、前年度比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ポイント減少し類似団体平均も下回った。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引き続き交付税措置のある地方債の借入れに努め、適正管理を進める。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08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わずかに類似団体平均を上回ったが増加傾向にあり、人件費の比率が類似団体に比べ高いことが要因となっている。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今後も適正な定員管理及び行政改革による徹底的な事務事業の見直しを行い、経常経費の削減を図る。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526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1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91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14986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914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105867</xdr:rowOff>
    </xdr:from>
    <xdr:to>
      <xdr:col>29</xdr:col>
      <xdr:colOff>127000</xdr:colOff>
      <xdr:row>17</xdr:row>
      <xdr:rowOff>38227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6692"/>
          <a:ext cx="647700" cy="10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90644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1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38227</xdr:rowOff>
    </xdr:from>
    <xdr:to>
      <xdr:col>26</xdr:col>
      <xdr:colOff>50800</xdr:colOff>
      <xdr:row>17</xdr:row>
      <xdr:rowOff>78930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0502"/>
          <a:ext cx="698500" cy="4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78930</xdr:rowOff>
    </xdr:from>
    <xdr:to>
      <xdr:col>22</xdr:col>
      <xdr:colOff>114300</xdr:colOff>
      <xdr:row>17</xdr:row>
      <xdr:rowOff>96380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1205"/>
          <a:ext cx="698500" cy="17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96380</xdr:rowOff>
    </xdr:from>
    <xdr:to>
      <xdr:col>18</xdr:col>
      <xdr:colOff>177800</xdr:colOff>
      <xdr:row>17</xdr:row>
      <xdr:rowOff>123838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8655"/>
          <a:ext cx="698500" cy="2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55067</xdr:rowOff>
    </xdr:from>
    <xdr:to>
      <xdr:col>29</xdr:col>
      <xdr:colOff>177800</xdr:colOff>
      <xdr:row>16</xdr:row>
      <xdr:rowOff>156667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71594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158877</xdr:rowOff>
    </xdr:from>
    <xdr:to>
      <xdr:col>26</xdr:col>
      <xdr:colOff>101600</xdr:colOff>
      <xdr:row>17</xdr:row>
      <xdr:rowOff>89027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28130</xdr:rowOff>
    </xdr:from>
    <xdr:to>
      <xdr:col>22</xdr:col>
      <xdr:colOff>165100</xdr:colOff>
      <xdr:row>17</xdr:row>
      <xdr:rowOff>129730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45580</xdr:rowOff>
    </xdr:from>
    <xdr:to>
      <xdr:col>19</xdr:col>
      <xdr:colOff>38100</xdr:colOff>
      <xdr:row>17</xdr:row>
      <xdr:rowOff>147180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157357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73038</xdr:rowOff>
    </xdr:from>
    <xdr:to>
      <xdr:col>15</xdr:col>
      <xdr:colOff>101600</xdr:colOff>
      <xdr:row>18</xdr:row>
      <xdr:rowOff>3188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51856</xdr:rowOff>
    </xdr:from>
    <xdr:to>
      <xdr:col>29</xdr:col>
      <xdr:colOff>127000</xdr:colOff>
      <xdr:row>35</xdr:row>
      <xdr:rowOff>120665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62206"/>
          <a:ext cx="647700" cy="6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51856</xdr:rowOff>
    </xdr:from>
    <xdr:to>
      <xdr:col>26</xdr:col>
      <xdr:colOff>50800</xdr:colOff>
      <xdr:row>35</xdr:row>
      <xdr:rowOff>67238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62206"/>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67238</xdr:rowOff>
    </xdr:from>
    <xdr:to>
      <xdr:col>22</xdr:col>
      <xdr:colOff>114300</xdr:colOff>
      <xdr:row>35</xdr:row>
      <xdr:rowOff>144243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77588"/>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144243</xdr:rowOff>
    </xdr:from>
    <xdr:to>
      <xdr:col>18</xdr:col>
      <xdr:colOff>177800</xdr:colOff>
      <xdr:row>35</xdr:row>
      <xdr:rowOff>179872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54593"/>
          <a:ext cx="698500" cy="3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69865</xdr:rowOff>
    </xdr:from>
    <xdr:to>
      <xdr:col>29</xdr:col>
      <xdr:colOff>177800</xdr:colOff>
      <xdr:row>35</xdr:row>
      <xdr:rowOff>171465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257842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1056</xdr:rowOff>
    </xdr:from>
    <xdr:to>
      <xdr:col>26</xdr:col>
      <xdr:colOff>101600</xdr:colOff>
      <xdr:row>35</xdr:row>
      <xdr:rowOff>102656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112833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8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16438</xdr:rowOff>
    </xdr:from>
    <xdr:to>
      <xdr:col>22</xdr:col>
      <xdr:colOff>165100</xdr:colOff>
      <xdr:row>35</xdr:row>
      <xdr:rowOff>118038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2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128214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9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93443</xdr:rowOff>
    </xdr:from>
    <xdr:to>
      <xdr:col>19</xdr:col>
      <xdr:colOff>38100</xdr:colOff>
      <xdr:row>35</xdr:row>
      <xdr:rowOff>195043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205220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129072</xdr:rowOff>
    </xdr:from>
    <xdr:to>
      <xdr:col>15</xdr:col>
      <xdr:colOff>101600</xdr:colOff>
      <xdr:row>35</xdr:row>
      <xdr:rowOff>230672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3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0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72720</xdr:rowOff>
    </xdr:from>
    <xdr:to>
      <xdr:col>24</xdr:col>
      <xdr:colOff>63500</xdr:colOff>
      <xdr:row>34</xdr:row>
      <xdr:rowOff>16142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570"/>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16142</xdr:rowOff>
    </xdr:from>
    <xdr:to>
      <xdr:col>19</xdr:col>
      <xdr:colOff>177800</xdr:colOff>
      <xdr:row>34</xdr:row>
      <xdr:rowOff>24752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544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19228</xdr:rowOff>
    </xdr:from>
    <xdr:to>
      <xdr:col>15</xdr:col>
      <xdr:colOff>50800</xdr:colOff>
      <xdr:row>34</xdr:row>
      <xdr:rowOff>24752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852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19228</xdr:rowOff>
    </xdr:from>
    <xdr:to>
      <xdr:col>10</xdr:col>
      <xdr:colOff>114300</xdr:colOff>
      <xdr:row>34</xdr:row>
      <xdr:rowOff>74752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8528"/>
          <a:ext cx="889000" cy="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21920</xdr:rowOff>
    </xdr:from>
    <xdr:to>
      <xdr:col>24</xdr:col>
      <xdr:colOff>114300</xdr:colOff>
      <xdr:row>33</xdr:row>
      <xdr:rowOff>123520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44797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136792</xdr:rowOff>
    </xdr:from>
    <xdr:to>
      <xdr:col>20</xdr:col>
      <xdr:colOff>38100</xdr:colOff>
      <xdr:row>34</xdr:row>
      <xdr:rowOff>66942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83469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145402</xdr:rowOff>
    </xdr:from>
    <xdr:to>
      <xdr:col>15</xdr:col>
      <xdr:colOff>101600</xdr:colOff>
      <xdr:row>34</xdr:row>
      <xdr:rowOff>75552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92079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139878</xdr:rowOff>
    </xdr:from>
    <xdr:to>
      <xdr:col>10</xdr:col>
      <xdr:colOff>165100</xdr:colOff>
      <xdr:row>34</xdr:row>
      <xdr:rowOff>70028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86555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23952</xdr:rowOff>
    </xdr:from>
    <xdr:to>
      <xdr:col>6</xdr:col>
      <xdr:colOff>38100</xdr:colOff>
      <xdr:row>34</xdr:row>
      <xdr:rowOff>125552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142079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93553</xdr:rowOff>
    </xdr:from>
    <xdr:to>
      <xdr:col>24</xdr:col>
      <xdr:colOff>63500</xdr:colOff>
      <xdr:row>57</xdr:row>
      <xdr:rowOff>154932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6203"/>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101874</xdr:rowOff>
    </xdr:from>
    <xdr:to>
      <xdr:col>19</xdr:col>
      <xdr:colOff>177800</xdr:colOff>
      <xdr:row>57</xdr:row>
      <xdr:rowOff>154932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4524"/>
          <a:ext cx="889000" cy="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101874</xdr:rowOff>
    </xdr:from>
    <xdr:to>
      <xdr:col>15</xdr:col>
      <xdr:colOff>50800</xdr:colOff>
      <xdr:row>57</xdr:row>
      <xdr:rowOff>164336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4524"/>
          <a:ext cx="88900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164336</xdr:rowOff>
    </xdr:from>
    <xdr:to>
      <xdr:col>10</xdr:col>
      <xdr:colOff>114300</xdr:colOff>
      <xdr:row>58</xdr:row>
      <xdr:rowOff>59179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6986"/>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42753</xdr:rowOff>
    </xdr:from>
    <xdr:to>
      <xdr:col>24</xdr:col>
      <xdr:colOff>114300</xdr:colOff>
      <xdr:row>57</xdr:row>
      <xdr:rowOff>144353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21180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104132</xdr:rowOff>
    </xdr:from>
    <xdr:to>
      <xdr:col>20</xdr:col>
      <xdr:colOff>38100</xdr:colOff>
      <xdr:row>58</xdr:row>
      <xdr:rowOff>34282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25409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51074</xdr:rowOff>
    </xdr:from>
    <xdr:to>
      <xdr:col>15</xdr:col>
      <xdr:colOff>101600</xdr:colOff>
      <xdr:row>57</xdr:row>
      <xdr:rowOff>152674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113536</xdr:rowOff>
    </xdr:from>
    <xdr:to>
      <xdr:col>10</xdr:col>
      <xdr:colOff>165100</xdr:colOff>
      <xdr:row>58</xdr:row>
      <xdr:rowOff>43686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8379</xdr:rowOff>
    </xdr:from>
    <xdr:to>
      <xdr:col>6</xdr:col>
      <xdr:colOff>38100</xdr:colOff>
      <xdr:row>58</xdr:row>
      <xdr:rowOff>109979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101106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166218</xdr:rowOff>
    </xdr:from>
    <xdr:to>
      <xdr:col>24</xdr:col>
      <xdr:colOff>63500</xdr:colOff>
      <xdr:row>76</xdr:row>
      <xdr:rowOff>144081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24968"/>
          <a:ext cx="838200" cy="1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80341</xdr:rowOff>
    </xdr:from>
    <xdr:to>
      <xdr:col>19</xdr:col>
      <xdr:colOff>177800</xdr:colOff>
      <xdr:row>76</xdr:row>
      <xdr:rowOff>144081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10541"/>
          <a:ext cx="889000" cy="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74988</xdr:rowOff>
    </xdr:from>
    <xdr:to>
      <xdr:col>15</xdr:col>
      <xdr:colOff>50800</xdr:colOff>
      <xdr:row>76</xdr:row>
      <xdr:rowOff>80341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05188"/>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54814</xdr:rowOff>
    </xdr:from>
    <xdr:to>
      <xdr:col>10</xdr:col>
      <xdr:colOff>114300</xdr:colOff>
      <xdr:row>76</xdr:row>
      <xdr:rowOff>74988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501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115418</xdr:rowOff>
    </xdr:from>
    <xdr:to>
      <xdr:col>24</xdr:col>
      <xdr:colOff>114300</xdr:colOff>
      <xdr:row>76</xdr:row>
      <xdr:rowOff>45568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138295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93281</xdr:rowOff>
    </xdr:from>
    <xdr:to>
      <xdr:col>20</xdr:col>
      <xdr:colOff>38100</xdr:colOff>
      <xdr:row>77</xdr:row>
      <xdr:rowOff>23431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39958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9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29541</xdr:rowOff>
    </xdr:from>
    <xdr:to>
      <xdr:col>15</xdr:col>
      <xdr:colOff>101600</xdr:colOff>
      <xdr:row>76</xdr:row>
      <xdr:rowOff>131141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147667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24188</xdr:rowOff>
    </xdr:from>
    <xdr:to>
      <xdr:col>10</xdr:col>
      <xdr:colOff>165100</xdr:colOff>
      <xdr:row>76</xdr:row>
      <xdr:rowOff>125788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142314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4014</xdr:rowOff>
    </xdr:from>
    <xdr:to>
      <xdr:col>6</xdr:col>
      <xdr:colOff>38100</xdr:colOff>
      <xdr:row>76</xdr:row>
      <xdr:rowOff>105614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122140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96931</xdr:rowOff>
    </xdr:from>
    <xdr:to>
      <xdr:col>24</xdr:col>
      <xdr:colOff>63500</xdr:colOff>
      <xdr:row>97</xdr:row>
      <xdr:rowOff>160057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7581"/>
          <a:ext cx="8382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160057</xdr:rowOff>
    </xdr:from>
    <xdr:to>
      <xdr:col>19</xdr:col>
      <xdr:colOff>177800</xdr:colOff>
      <xdr:row>98</xdr:row>
      <xdr:rowOff>88483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0707"/>
          <a:ext cx="889000" cy="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146058</xdr:rowOff>
    </xdr:from>
    <xdr:to>
      <xdr:col>15</xdr:col>
      <xdr:colOff>50800</xdr:colOff>
      <xdr:row>98</xdr:row>
      <xdr:rowOff>88483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6708"/>
          <a:ext cx="889000" cy="1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146058</xdr:rowOff>
    </xdr:from>
    <xdr:to>
      <xdr:col>10</xdr:col>
      <xdr:colOff>114300</xdr:colOff>
      <xdr:row>99</xdr:row>
      <xdr:rowOff>20709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6708"/>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46131</xdr:rowOff>
    </xdr:from>
    <xdr:to>
      <xdr:col>24</xdr:col>
      <xdr:colOff>114300</xdr:colOff>
      <xdr:row>97</xdr:row>
      <xdr:rowOff>147731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24558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5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109257</xdr:rowOff>
    </xdr:from>
    <xdr:to>
      <xdr:col>20</xdr:col>
      <xdr:colOff>38100</xdr:colOff>
      <xdr:row>98</xdr:row>
      <xdr:rowOff>39407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30534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37683</xdr:rowOff>
    </xdr:from>
    <xdr:to>
      <xdr:col>15</xdr:col>
      <xdr:colOff>101600</xdr:colOff>
      <xdr:row>98</xdr:row>
      <xdr:rowOff>139283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130410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95258</xdr:rowOff>
    </xdr:from>
    <xdr:to>
      <xdr:col>10</xdr:col>
      <xdr:colOff>165100</xdr:colOff>
      <xdr:row>98</xdr:row>
      <xdr:rowOff>25408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141359</xdr:rowOff>
    </xdr:from>
    <xdr:to>
      <xdr:col>6</xdr:col>
      <xdr:colOff>38100</xdr:colOff>
      <xdr:row>99</xdr:row>
      <xdr:rowOff>71509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62636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4506</xdr:rowOff>
    </xdr:from>
    <xdr:to>
      <xdr:col>55</xdr:col>
      <xdr:colOff>0</xdr:colOff>
      <xdr:row>36</xdr:row>
      <xdr:rowOff>45250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76706"/>
          <a:ext cx="8382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4506</xdr:rowOff>
    </xdr:from>
    <xdr:to>
      <xdr:col>50</xdr:col>
      <xdr:colOff>114300</xdr:colOff>
      <xdr:row>36</xdr:row>
      <xdr:rowOff>62586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76706"/>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62586</xdr:rowOff>
    </xdr:from>
    <xdr:to>
      <xdr:col>45</xdr:col>
      <xdr:colOff>177800</xdr:colOff>
      <xdr:row>36</xdr:row>
      <xdr:rowOff>81483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3478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18580</xdr:rowOff>
    </xdr:from>
    <xdr:to>
      <xdr:col>41</xdr:col>
      <xdr:colOff>50800</xdr:colOff>
      <xdr:row>36</xdr:row>
      <xdr:rowOff>81483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04980"/>
          <a:ext cx="889000" cy="74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165900</xdr:rowOff>
    </xdr:from>
    <xdr:to>
      <xdr:col>55</xdr:col>
      <xdr:colOff>50800</xdr:colOff>
      <xdr:row>36</xdr:row>
      <xdr:rowOff>96050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144327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125156</xdr:rowOff>
    </xdr:from>
    <xdr:to>
      <xdr:col>50</xdr:col>
      <xdr:colOff>165100</xdr:colOff>
      <xdr:row>36</xdr:row>
      <xdr:rowOff>55306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46433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1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11786</xdr:rowOff>
    </xdr:from>
    <xdr:to>
      <xdr:col>46</xdr:col>
      <xdr:colOff>38100</xdr:colOff>
      <xdr:row>36</xdr:row>
      <xdr:rowOff>113386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104513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30683</xdr:rowOff>
    </xdr:from>
    <xdr:to>
      <xdr:col>41</xdr:col>
      <xdr:colOff>101600</xdr:colOff>
      <xdr:row>36</xdr:row>
      <xdr:rowOff>132283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123410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139230</xdr:rowOff>
    </xdr:from>
    <xdr:to>
      <xdr:col>36</xdr:col>
      <xdr:colOff>165100</xdr:colOff>
      <xdr:row>32</xdr:row>
      <xdr:rowOff>69380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60507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4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114302</xdr:rowOff>
    </xdr:from>
    <xdr:to>
      <xdr:col>55</xdr:col>
      <xdr:colOff>0</xdr:colOff>
      <xdr:row>52</xdr:row>
      <xdr:rowOff>117015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29702"/>
          <a:ext cx="8382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114302</xdr:rowOff>
    </xdr:from>
    <xdr:to>
      <xdr:col>50</xdr:col>
      <xdr:colOff>114300</xdr:colOff>
      <xdr:row>55</xdr:row>
      <xdr:rowOff>117389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29702"/>
          <a:ext cx="889000" cy="5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117389</xdr:rowOff>
    </xdr:from>
    <xdr:to>
      <xdr:col>45</xdr:col>
      <xdr:colOff>177800</xdr:colOff>
      <xdr:row>57</xdr:row>
      <xdr:rowOff>14587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47139"/>
          <a:ext cx="889000" cy="2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57503</xdr:rowOff>
    </xdr:from>
    <xdr:to>
      <xdr:col>41</xdr:col>
      <xdr:colOff>50800</xdr:colOff>
      <xdr:row>57</xdr:row>
      <xdr:rowOff>14587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87253"/>
          <a:ext cx="889000" cy="29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66215</xdr:rowOff>
    </xdr:from>
    <xdr:to>
      <xdr:col>55</xdr:col>
      <xdr:colOff>50800</xdr:colOff>
      <xdr:row>52</xdr:row>
      <xdr:rowOff>167815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89092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3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63502</xdr:rowOff>
    </xdr:from>
    <xdr:to>
      <xdr:col>50</xdr:col>
      <xdr:colOff>165100</xdr:colOff>
      <xdr:row>52</xdr:row>
      <xdr:rowOff>165102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97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10179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75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66589</xdr:rowOff>
    </xdr:from>
    <xdr:to>
      <xdr:col>46</xdr:col>
      <xdr:colOff>38100</xdr:colOff>
      <xdr:row>55</xdr:row>
      <xdr:rowOff>168189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135237</xdr:rowOff>
    </xdr:from>
    <xdr:to>
      <xdr:col>41</xdr:col>
      <xdr:colOff>101600</xdr:colOff>
      <xdr:row>57</xdr:row>
      <xdr:rowOff>65387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56514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6703</xdr:rowOff>
    </xdr:from>
    <xdr:to>
      <xdr:col>36</xdr:col>
      <xdr:colOff>165100</xdr:colOff>
      <xdr:row>55</xdr:row>
      <xdr:rowOff>108303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124830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146939</xdr:rowOff>
    </xdr:from>
    <xdr:to>
      <xdr:col>55</xdr:col>
      <xdr:colOff>0</xdr:colOff>
      <xdr:row>74</xdr:row>
      <xdr:rowOff>133310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62789"/>
          <a:ext cx="838200" cy="1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133310</xdr:rowOff>
    </xdr:from>
    <xdr:to>
      <xdr:col>50</xdr:col>
      <xdr:colOff>114300</xdr:colOff>
      <xdr:row>77</xdr:row>
      <xdr:rowOff>62161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20610"/>
          <a:ext cx="889000" cy="44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62161</xdr:rowOff>
    </xdr:from>
    <xdr:to>
      <xdr:col>45</xdr:col>
      <xdr:colOff>177800</xdr:colOff>
      <xdr:row>77</xdr:row>
      <xdr:rowOff>142542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63811"/>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151456</xdr:rowOff>
    </xdr:from>
    <xdr:to>
      <xdr:col>41</xdr:col>
      <xdr:colOff>50800</xdr:colOff>
      <xdr:row>77</xdr:row>
      <xdr:rowOff>142542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1656"/>
          <a:ext cx="889000" cy="1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96139</xdr:rowOff>
    </xdr:from>
    <xdr:to>
      <xdr:col>55</xdr:col>
      <xdr:colOff>50800</xdr:colOff>
      <xdr:row>74</xdr:row>
      <xdr:rowOff>26289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119016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82510</xdr:rowOff>
    </xdr:from>
    <xdr:to>
      <xdr:col>50</xdr:col>
      <xdr:colOff>165100</xdr:colOff>
      <xdr:row>75</xdr:row>
      <xdr:rowOff>12660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7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29187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54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11361</xdr:rowOff>
    </xdr:from>
    <xdr:to>
      <xdr:col>46</xdr:col>
      <xdr:colOff>38100</xdr:colOff>
      <xdr:row>77</xdr:row>
      <xdr:rowOff>112961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129488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91742</xdr:rowOff>
    </xdr:from>
    <xdr:to>
      <xdr:col>41</xdr:col>
      <xdr:colOff>101600</xdr:colOff>
      <xdr:row>78</xdr:row>
      <xdr:rowOff>21892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38419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100656</xdr:rowOff>
    </xdr:from>
    <xdr:to>
      <xdr:col>36</xdr:col>
      <xdr:colOff>165100</xdr:colOff>
      <xdr:row>77</xdr:row>
      <xdr:rowOff>30806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47334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128015</xdr:rowOff>
    </xdr:from>
    <xdr:to>
      <xdr:col>55</xdr:col>
      <xdr:colOff>0</xdr:colOff>
      <xdr:row>95</xdr:row>
      <xdr:rowOff>151130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44315"/>
          <a:ext cx="838200" cy="1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128015</xdr:rowOff>
    </xdr:from>
    <xdr:to>
      <xdr:col>50</xdr:col>
      <xdr:colOff>114300</xdr:colOff>
      <xdr:row>96</xdr:row>
      <xdr:rowOff>86740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4431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86740</xdr:rowOff>
    </xdr:from>
    <xdr:to>
      <xdr:col>45</xdr:col>
      <xdr:colOff>177800</xdr:colOff>
      <xdr:row>97</xdr:row>
      <xdr:rowOff>164516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45940"/>
          <a:ext cx="889000" cy="2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98920</xdr:rowOff>
    </xdr:from>
    <xdr:to>
      <xdr:col>41</xdr:col>
      <xdr:colOff>50800</xdr:colOff>
      <xdr:row>97</xdr:row>
      <xdr:rowOff>164516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58120"/>
          <a:ext cx="889000" cy="2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100330</xdr:rowOff>
    </xdr:from>
    <xdr:to>
      <xdr:col>55</xdr:col>
      <xdr:colOff>50800</xdr:colOff>
      <xdr:row>96</xdr:row>
      <xdr:rowOff>30480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123207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77215</xdr:rowOff>
    </xdr:from>
    <xdr:to>
      <xdr:col>50</xdr:col>
      <xdr:colOff>165100</xdr:colOff>
      <xdr:row>95</xdr:row>
      <xdr:rowOff>7365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23892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35940</xdr:rowOff>
    </xdr:from>
    <xdr:to>
      <xdr:col>46</xdr:col>
      <xdr:colOff>38100</xdr:colOff>
      <xdr:row>96</xdr:row>
      <xdr:rowOff>137540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128667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8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113716</xdr:rowOff>
    </xdr:from>
    <xdr:to>
      <xdr:col>41</xdr:col>
      <xdr:colOff>101600</xdr:colOff>
      <xdr:row>98</xdr:row>
      <xdr:rowOff>43866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48120</xdr:rowOff>
    </xdr:from>
    <xdr:to>
      <xdr:col>36</xdr:col>
      <xdr:colOff>165100</xdr:colOff>
      <xdr:row>96</xdr:row>
      <xdr:rowOff>149720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140847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14504</xdr:rowOff>
    </xdr:from>
    <xdr:to>
      <xdr:col>85</xdr:col>
      <xdr:colOff>127000</xdr:colOff>
      <xdr:row>39</xdr:row>
      <xdr:rowOff>27572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01054"/>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24829</xdr:rowOff>
    </xdr:from>
    <xdr:to>
      <xdr:col>81</xdr:col>
      <xdr:colOff>50800</xdr:colOff>
      <xdr:row>39</xdr:row>
      <xdr:rowOff>27572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113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156502</xdr:rowOff>
    </xdr:from>
    <xdr:to>
      <xdr:col>76</xdr:col>
      <xdr:colOff>114300</xdr:colOff>
      <xdr:row>39</xdr:row>
      <xdr:rowOff>24829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160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161722</xdr:rowOff>
    </xdr:from>
    <xdr:to>
      <xdr:col>71</xdr:col>
      <xdr:colOff>177800</xdr:colOff>
      <xdr:row>38</xdr:row>
      <xdr:rowOff>156502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05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135154</xdr:rowOff>
    </xdr:from>
    <xdr:to>
      <xdr:col>85</xdr:col>
      <xdr:colOff>177800</xdr:colOff>
      <xdr:row>39</xdr:row>
      <xdr:rowOff>65304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50081</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148222</xdr:rowOff>
    </xdr:from>
    <xdr:to>
      <xdr:col>81</xdr:col>
      <xdr:colOff>101600</xdr:colOff>
      <xdr:row>39</xdr:row>
      <xdr:rowOff>78372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69499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145479</xdr:rowOff>
    </xdr:from>
    <xdr:to>
      <xdr:col>76</xdr:col>
      <xdr:colOff>165100</xdr:colOff>
      <xdr:row>39</xdr:row>
      <xdr:rowOff>75629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66756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105702</xdr:rowOff>
    </xdr:from>
    <xdr:to>
      <xdr:col>72</xdr:col>
      <xdr:colOff>38100</xdr:colOff>
      <xdr:row>39</xdr:row>
      <xdr:rowOff>35852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26979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110922</xdr:rowOff>
    </xdr:from>
    <xdr:to>
      <xdr:col>67</xdr:col>
      <xdr:colOff>101600</xdr:colOff>
      <xdr:row>38</xdr:row>
      <xdr:rowOff>41072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32199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68001</xdr:rowOff>
    </xdr:from>
    <xdr:to>
      <xdr:col>85</xdr:col>
      <xdr:colOff>127000</xdr:colOff>
      <xdr:row>76</xdr:row>
      <xdr:rowOff>101312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98201"/>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46758</xdr:rowOff>
    </xdr:from>
    <xdr:to>
      <xdr:col>81</xdr:col>
      <xdr:colOff>50800</xdr:colOff>
      <xdr:row>76</xdr:row>
      <xdr:rowOff>68001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76958"/>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46758</xdr:rowOff>
    </xdr:from>
    <xdr:to>
      <xdr:col>76</xdr:col>
      <xdr:colOff>114300</xdr:colOff>
      <xdr:row>76</xdr:row>
      <xdr:rowOff>66695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76958"/>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66695</xdr:rowOff>
    </xdr:from>
    <xdr:to>
      <xdr:col>71</xdr:col>
      <xdr:colOff>177800</xdr:colOff>
      <xdr:row>76</xdr:row>
      <xdr:rowOff>104398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6895"/>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50512</xdr:rowOff>
    </xdr:from>
    <xdr:to>
      <xdr:col>85</xdr:col>
      <xdr:colOff>177800</xdr:colOff>
      <xdr:row>76</xdr:row>
      <xdr:rowOff>152112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28939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17201</xdr:rowOff>
    </xdr:from>
    <xdr:to>
      <xdr:col>81</xdr:col>
      <xdr:colOff>101600</xdr:colOff>
      <xdr:row>76</xdr:row>
      <xdr:rowOff>118801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109928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167408</xdr:rowOff>
    </xdr:from>
    <xdr:to>
      <xdr:col>76</xdr:col>
      <xdr:colOff>165100</xdr:colOff>
      <xdr:row>76</xdr:row>
      <xdr:rowOff>97558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88685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1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15895</xdr:rowOff>
    </xdr:from>
    <xdr:to>
      <xdr:col>72</xdr:col>
      <xdr:colOff>38100</xdr:colOff>
      <xdr:row>76</xdr:row>
      <xdr:rowOff>117495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108622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53598</xdr:rowOff>
    </xdr:from>
    <xdr:to>
      <xdr:col>67</xdr:col>
      <xdr:colOff>101600</xdr:colOff>
      <xdr:row>76</xdr:row>
      <xdr:rowOff>155198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146325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41247</xdr:rowOff>
    </xdr:from>
    <xdr:to>
      <xdr:col>85</xdr:col>
      <xdr:colOff>127000</xdr:colOff>
      <xdr:row>96</xdr:row>
      <xdr:rowOff>69117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00447"/>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69117</xdr:rowOff>
    </xdr:from>
    <xdr:to>
      <xdr:col>81</xdr:col>
      <xdr:colOff>50800</xdr:colOff>
      <xdr:row>96</xdr:row>
      <xdr:rowOff>126140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28317"/>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117188</xdr:rowOff>
    </xdr:from>
    <xdr:to>
      <xdr:col>76</xdr:col>
      <xdr:colOff>114300</xdr:colOff>
      <xdr:row>96</xdr:row>
      <xdr:rowOff>126140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04938"/>
          <a:ext cx="889000" cy="1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117188</xdr:rowOff>
    </xdr:from>
    <xdr:to>
      <xdr:col>71</xdr:col>
      <xdr:colOff>177800</xdr:colOff>
      <xdr:row>97</xdr:row>
      <xdr:rowOff>26022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04938"/>
          <a:ext cx="889000" cy="25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161897</xdr:rowOff>
    </xdr:from>
    <xdr:to>
      <xdr:col>85</xdr:col>
      <xdr:colOff>177800</xdr:colOff>
      <xdr:row>96</xdr:row>
      <xdr:rowOff>92047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13324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18317</xdr:rowOff>
    </xdr:from>
    <xdr:to>
      <xdr:col>81</xdr:col>
      <xdr:colOff>101600</xdr:colOff>
      <xdr:row>96</xdr:row>
      <xdr:rowOff>119917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136444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75340</xdr:rowOff>
    </xdr:from>
    <xdr:to>
      <xdr:col>76</xdr:col>
      <xdr:colOff>165100</xdr:colOff>
      <xdr:row>97</xdr:row>
      <xdr:rowOff>5490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22017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66388</xdr:rowOff>
    </xdr:from>
    <xdr:to>
      <xdr:col>72</xdr:col>
      <xdr:colOff>38100</xdr:colOff>
      <xdr:row>95</xdr:row>
      <xdr:rowOff>167988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13065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146672</xdr:rowOff>
    </xdr:from>
    <xdr:to>
      <xdr:col>67</xdr:col>
      <xdr:colOff>101600</xdr:colOff>
      <xdr:row>97</xdr:row>
      <xdr:rowOff>76822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93349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151968</xdr:rowOff>
    </xdr:from>
    <xdr:to>
      <xdr:col>116</xdr:col>
      <xdr:colOff>63500</xdr:colOff>
      <xdr:row>58</xdr:row>
      <xdr:rowOff>152806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96068"/>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145149</xdr:rowOff>
    </xdr:from>
    <xdr:to>
      <xdr:col>111</xdr:col>
      <xdr:colOff>177800</xdr:colOff>
      <xdr:row>58</xdr:row>
      <xdr:rowOff>151968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9249"/>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123622</xdr:rowOff>
    </xdr:from>
    <xdr:to>
      <xdr:col>107</xdr:col>
      <xdr:colOff>50800</xdr:colOff>
      <xdr:row>58</xdr:row>
      <xdr:rowOff>145149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7722"/>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88456</xdr:rowOff>
    </xdr:from>
    <xdr:to>
      <xdr:col>102</xdr:col>
      <xdr:colOff>114300</xdr:colOff>
      <xdr:row>58</xdr:row>
      <xdr:rowOff>123622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255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102006</xdr:rowOff>
    </xdr:from>
    <xdr:to>
      <xdr:col>116</xdr:col>
      <xdr:colOff>114300</xdr:colOff>
      <xdr:row>59</xdr:row>
      <xdr:rowOff>32156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16933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101168</xdr:rowOff>
    </xdr:from>
    <xdr:to>
      <xdr:col>112</xdr:col>
      <xdr:colOff>38100</xdr:colOff>
      <xdr:row>59</xdr:row>
      <xdr:rowOff>31318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22445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94349</xdr:rowOff>
    </xdr:from>
    <xdr:to>
      <xdr:col>107</xdr:col>
      <xdr:colOff>101600</xdr:colOff>
      <xdr:row>59</xdr:row>
      <xdr:rowOff>24499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15626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72822</xdr:rowOff>
    </xdr:from>
    <xdr:to>
      <xdr:col>102</xdr:col>
      <xdr:colOff>165100</xdr:colOff>
      <xdr:row>59</xdr:row>
      <xdr:rowOff>2972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37656</xdr:rowOff>
    </xdr:from>
    <xdr:to>
      <xdr:col>98</xdr:col>
      <xdr:colOff>38100</xdr:colOff>
      <xdr:row>58</xdr:row>
      <xdr:rowOff>139256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130383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12325</xdr:rowOff>
    </xdr:from>
    <xdr:to>
      <xdr:col>116</xdr:col>
      <xdr:colOff>63500</xdr:colOff>
      <xdr:row>76</xdr:row>
      <xdr:rowOff>74115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2525"/>
          <a:ext cx="8382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74115</xdr:rowOff>
    </xdr:from>
    <xdr:to>
      <xdr:col>111</xdr:col>
      <xdr:colOff>177800</xdr:colOff>
      <xdr:row>76</xdr:row>
      <xdr:rowOff>116474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04315"/>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116474</xdr:rowOff>
    </xdr:from>
    <xdr:to>
      <xdr:col>107</xdr:col>
      <xdr:colOff>50800</xdr:colOff>
      <xdr:row>76</xdr:row>
      <xdr:rowOff>120292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6674"/>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94734</xdr:rowOff>
    </xdr:from>
    <xdr:to>
      <xdr:col>102</xdr:col>
      <xdr:colOff>114300</xdr:colOff>
      <xdr:row>76</xdr:row>
      <xdr:rowOff>120292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2493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132974</xdr:rowOff>
    </xdr:from>
    <xdr:to>
      <xdr:col>116</xdr:col>
      <xdr:colOff>114300</xdr:colOff>
      <xdr:row>76</xdr:row>
      <xdr:rowOff>63125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17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111401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23315</xdr:rowOff>
    </xdr:from>
    <xdr:to>
      <xdr:col>112</xdr:col>
      <xdr:colOff>38100</xdr:colOff>
      <xdr:row>76</xdr:row>
      <xdr:rowOff>124915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116042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65674</xdr:rowOff>
    </xdr:from>
    <xdr:to>
      <xdr:col>107</xdr:col>
      <xdr:colOff>101600</xdr:colOff>
      <xdr:row>76</xdr:row>
      <xdr:rowOff>167274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158401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69492</xdr:rowOff>
    </xdr:from>
    <xdr:to>
      <xdr:col>102</xdr:col>
      <xdr:colOff>165100</xdr:colOff>
      <xdr:row>76</xdr:row>
      <xdr:rowOff>171092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162219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43934</xdr:rowOff>
    </xdr:from>
    <xdr:to>
      <xdr:col>98</xdr:col>
      <xdr:colOff>38100</xdr:colOff>
      <xdr:row>76</xdr:row>
      <xdr:rowOff>145534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136661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新規整備）が類似団体平均、全国平均及び新潟県平均を大きく上回っている。主な要因として、図書館等複合施設整備事業及び（仮称）防災センター整備事業による増額が挙げられる。図書館等複合施設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年度に終了し、（仮称）防災センター整備事業は令和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年度に終了予定であるため、今後は一人当たりのコストの減少が見込まれる。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も同様に類似団体平均、全国平均及び新潟県平均を上回った。市道除雪に係る費用や、老朽化した施設の維持費などが影響を与えている。豪雪地帯という地域性により類似団体平均を下回ることは難しいが、維持補修費を含めた全体でコストが膨らむことのないように抑制することが重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また、公共施設等総合管理計画に基づき、複数存在する公立保育園の集約やその他施設の複合化も視野に入れ、施設の適切な運用を徹底することで事業費の節減を目指す。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73025</xdr:rowOff>
    </xdr:from>
    <xdr:to>
      <xdr:col>24</xdr:col>
      <xdr:colOff>63500</xdr:colOff>
      <xdr:row>36</xdr:row>
      <xdr:rowOff>132461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5225"/>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132461</xdr:rowOff>
    </xdr:from>
    <xdr:to>
      <xdr:col>19</xdr:col>
      <xdr:colOff>177800</xdr:colOff>
      <xdr:row>36</xdr:row>
      <xdr:rowOff>160846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4661"/>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159512</xdr:rowOff>
    </xdr:from>
    <xdr:to>
      <xdr:col>15</xdr:col>
      <xdr:colOff>50800</xdr:colOff>
      <xdr:row>36</xdr:row>
      <xdr:rowOff>160846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171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141605</xdr:rowOff>
    </xdr:from>
    <xdr:to>
      <xdr:col>10</xdr:col>
      <xdr:colOff>114300</xdr:colOff>
      <xdr:row>36</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8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22225</xdr:rowOff>
    </xdr:from>
    <xdr:to>
      <xdr:col>24</xdr:col>
      <xdr:colOff>114300</xdr:colOff>
      <xdr:row>36</xdr:row>
      <xdr:rowOff>123825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81661</xdr:rowOff>
    </xdr:from>
    <xdr:to>
      <xdr:col>20</xdr:col>
      <xdr:colOff>38100</xdr:colOff>
      <xdr:row>37</xdr:row>
      <xdr:rowOff>11811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110046</xdr:rowOff>
    </xdr:from>
    <xdr:to>
      <xdr:col>15</xdr:col>
      <xdr:colOff>101600</xdr:colOff>
      <xdr:row>37</xdr:row>
      <xdr:rowOff>40196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31323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108712</xdr:rowOff>
    </xdr:from>
    <xdr:to>
      <xdr:col>10</xdr:col>
      <xdr:colOff>165100</xdr:colOff>
      <xdr:row>37</xdr:row>
      <xdr:rowOff>38862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29989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90805</xdr:rowOff>
    </xdr:from>
    <xdr:to>
      <xdr:col>6</xdr:col>
      <xdr:colOff>38100</xdr:colOff>
      <xdr:row>37</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132735</xdr:rowOff>
    </xdr:from>
    <xdr:to>
      <xdr:col>24</xdr:col>
      <xdr:colOff>63500</xdr:colOff>
      <xdr:row>57</xdr:row>
      <xdr:rowOff>13791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3935"/>
          <a:ext cx="838200" cy="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9714</xdr:rowOff>
    </xdr:from>
    <xdr:to>
      <xdr:col>19</xdr:col>
      <xdr:colOff>177800</xdr:colOff>
      <xdr:row>57</xdr:row>
      <xdr:rowOff>13791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2364"/>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9714</xdr:rowOff>
    </xdr:from>
    <xdr:to>
      <xdr:col>15</xdr:col>
      <xdr:colOff>50800</xdr:colOff>
      <xdr:row>57</xdr:row>
      <xdr:rowOff>57450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2364"/>
          <a:ext cx="889000" cy="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34368</xdr:rowOff>
    </xdr:from>
    <xdr:to>
      <xdr:col>10</xdr:col>
      <xdr:colOff>114300</xdr:colOff>
      <xdr:row>57</xdr:row>
      <xdr:rowOff>57450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4118"/>
          <a:ext cx="889000" cy="3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81935</xdr:rowOff>
    </xdr:from>
    <xdr:to>
      <xdr:col>24</xdr:col>
      <xdr:colOff>114300</xdr:colOff>
      <xdr:row>57</xdr:row>
      <xdr:rowOff>12085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104812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134441</xdr:rowOff>
    </xdr:from>
    <xdr:to>
      <xdr:col>20</xdr:col>
      <xdr:colOff>38100</xdr:colOff>
      <xdr:row>57</xdr:row>
      <xdr:rowOff>64591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81118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130364</xdr:rowOff>
    </xdr:from>
    <xdr:to>
      <xdr:col>15</xdr:col>
      <xdr:colOff>101600</xdr:colOff>
      <xdr:row>57</xdr:row>
      <xdr:rowOff>60514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77041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6650</xdr:rowOff>
    </xdr:from>
    <xdr:to>
      <xdr:col>10</xdr:col>
      <xdr:colOff>165100</xdr:colOff>
      <xdr:row>57</xdr:row>
      <xdr:rowOff>108250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99377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155018</xdr:rowOff>
    </xdr:from>
    <xdr:to>
      <xdr:col>6</xdr:col>
      <xdr:colOff>38100</xdr:colOff>
      <xdr:row>55</xdr:row>
      <xdr:rowOff>85168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76295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44335</xdr:rowOff>
    </xdr:from>
    <xdr:to>
      <xdr:col>24</xdr:col>
      <xdr:colOff>63500</xdr:colOff>
      <xdr:row>77</xdr:row>
      <xdr:rowOff>45041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245985"/>
          <a:ext cx="8382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44335</xdr:rowOff>
    </xdr:from>
    <xdr:to>
      <xdr:col>19</xdr:col>
      <xdr:colOff>177800</xdr:colOff>
      <xdr:row>78</xdr:row>
      <xdr:rowOff>72873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45985"/>
          <a:ext cx="889000" cy="19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145710</xdr:rowOff>
    </xdr:from>
    <xdr:to>
      <xdr:col>15</xdr:col>
      <xdr:colOff>50800</xdr:colOff>
      <xdr:row>78</xdr:row>
      <xdr:rowOff>72873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47360"/>
          <a:ext cx="889000" cy="9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145710</xdr:rowOff>
    </xdr:from>
    <xdr:to>
      <xdr:col>10</xdr:col>
      <xdr:colOff>114300</xdr:colOff>
      <xdr:row>78</xdr:row>
      <xdr:rowOff>137424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4736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165691</xdr:rowOff>
    </xdr:from>
    <xdr:to>
      <xdr:col>24</xdr:col>
      <xdr:colOff>114300</xdr:colOff>
      <xdr:row>77</xdr:row>
      <xdr:rowOff>95841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80618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164985</xdr:rowOff>
    </xdr:from>
    <xdr:to>
      <xdr:col>20</xdr:col>
      <xdr:colOff>38100</xdr:colOff>
      <xdr:row>77</xdr:row>
      <xdr:rowOff>95135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8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22073</xdr:rowOff>
    </xdr:from>
    <xdr:to>
      <xdr:col>15</xdr:col>
      <xdr:colOff>101600</xdr:colOff>
      <xdr:row>78</xdr:row>
      <xdr:rowOff>123673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114800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94910</xdr:rowOff>
    </xdr:from>
    <xdr:to>
      <xdr:col>10</xdr:col>
      <xdr:colOff>165100</xdr:colOff>
      <xdr:row>78</xdr:row>
      <xdr:rowOff>25060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86624</xdr:rowOff>
    </xdr:from>
    <xdr:to>
      <xdr:col>6</xdr:col>
      <xdr:colOff>38100</xdr:colOff>
      <xdr:row>79</xdr:row>
      <xdr:rowOff>16774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5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94666</xdr:rowOff>
    </xdr:from>
    <xdr:to>
      <xdr:col>24</xdr:col>
      <xdr:colOff>63500</xdr:colOff>
      <xdr:row>97</xdr:row>
      <xdr:rowOff>111137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5316"/>
          <a:ext cx="8382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157505</xdr:rowOff>
    </xdr:from>
    <xdr:to>
      <xdr:col>19</xdr:col>
      <xdr:colOff>177800</xdr:colOff>
      <xdr:row>97</xdr:row>
      <xdr:rowOff>94666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16705"/>
          <a:ext cx="889000" cy="1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157505</xdr:rowOff>
    </xdr:from>
    <xdr:to>
      <xdr:col>15</xdr:col>
      <xdr:colOff>50800</xdr:colOff>
      <xdr:row>98</xdr:row>
      <xdr:rowOff>6668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16705"/>
          <a:ext cx="889000" cy="19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6668</xdr:rowOff>
    </xdr:from>
    <xdr:to>
      <xdr:col>10</xdr:col>
      <xdr:colOff>114300</xdr:colOff>
      <xdr:row>98</xdr:row>
      <xdr:rowOff>16180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8768"/>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60337</xdr:rowOff>
    </xdr:from>
    <xdr:to>
      <xdr:col>24</xdr:col>
      <xdr:colOff>114300</xdr:colOff>
      <xdr:row>97</xdr:row>
      <xdr:rowOff>161937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38764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43866</xdr:rowOff>
    </xdr:from>
    <xdr:to>
      <xdr:col>20</xdr:col>
      <xdr:colOff>38100</xdr:colOff>
      <xdr:row>97</xdr:row>
      <xdr:rowOff>145466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136593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106705</xdr:rowOff>
    </xdr:from>
    <xdr:to>
      <xdr:col>15</xdr:col>
      <xdr:colOff>101600</xdr:colOff>
      <xdr:row>97</xdr:row>
      <xdr:rowOff>36855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53382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127318</xdr:rowOff>
    </xdr:from>
    <xdr:to>
      <xdr:col>10</xdr:col>
      <xdr:colOff>165100</xdr:colOff>
      <xdr:row>98</xdr:row>
      <xdr:rowOff>57468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48595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136830</xdr:rowOff>
    </xdr:from>
    <xdr:to>
      <xdr:col>6</xdr:col>
      <xdr:colOff>38100</xdr:colOff>
      <xdr:row>98</xdr:row>
      <xdr:rowOff>66980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58107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6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34544</xdr:rowOff>
    </xdr:from>
    <xdr:to>
      <xdr:col>55</xdr:col>
      <xdr:colOff>0</xdr:colOff>
      <xdr:row>36</xdr:row>
      <xdr:rowOff>163213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06744"/>
          <a:ext cx="8382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163213</xdr:rowOff>
    </xdr:from>
    <xdr:to>
      <xdr:col>50</xdr:col>
      <xdr:colOff>114300</xdr:colOff>
      <xdr:row>37</xdr:row>
      <xdr:rowOff>40422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335413"/>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40422</xdr:rowOff>
    </xdr:from>
    <xdr:to>
      <xdr:col>45</xdr:col>
      <xdr:colOff>177800</xdr:colOff>
      <xdr:row>37</xdr:row>
      <xdr:rowOff>128270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384072"/>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115534</xdr:rowOff>
    </xdr:from>
    <xdr:to>
      <xdr:col>41</xdr:col>
      <xdr:colOff>50800</xdr:colOff>
      <xdr:row>37</xdr:row>
      <xdr:rowOff>128270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5918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155194</xdr:rowOff>
    </xdr:from>
    <xdr:to>
      <xdr:col>55</xdr:col>
      <xdr:colOff>50800</xdr:colOff>
      <xdr:row>36</xdr:row>
      <xdr:rowOff>85344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6621</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112413</xdr:rowOff>
    </xdr:from>
    <xdr:to>
      <xdr:col>50</xdr:col>
      <xdr:colOff>165100</xdr:colOff>
      <xdr:row>37</xdr:row>
      <xdr:rowOff>42563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59090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5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161072</xdr:rowOff>
    </xdr:from>
    <xdr:to>
      <xdr:col>46</xdr:col>
      <xdr:colOff>38100</xdr:colOff>
      <xdr:row>37</xdr:row>
      <xdr:rowOff>91222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107749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1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77470</xdr:rowOff>
    </xdr:from>
    <xdr:to>
      <xdr:col>41</xdr:col>
      <xdr:colOff>101600</xdr:colOff>
      <xdr:row>38</xdr:row>
      <xdr:rowOff>7620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170197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64734</xdr:rowOff>
    </xdr:from>
    <xdr:to>
      <xdr:col>36</xdr:col>
      <xdr:colOff>165100</xdr:colOff>
      <xdr:row>37</xdr:row>
      <xdr:rowOff>166334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157461</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101657</xdr:rowOff>
    </xdr:from>
    <xdr:to>
      <xdr:col>55</xdr:col>
      <xdr:colOff>0</xdr:colOff>
      <xdr:row>56</xdr:row>
      <xdr:rowOff>130461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702857"/>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101657</xdr:rowOff>
    </xdr:from>
    <xdr:to>
      <xdr:col>50</xdr:col>
      <xdr:colOff>114300</xdr:colOff>
      <xdr:row>57</xdr:row>
      <xdr:rowOff>2845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02857"/>
          <a:ext cx="8890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164179</xdr:rowOff>
    </xdr:from>
    <xdr:to>
      <xdr:col>45</xdr:col>
      <xdr:colOff>177800</xdr:colOff>
      <xdr:row>57</xdr:row>
      <xdr:rowOff>2845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76537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164179</xdr:rowOff>
    </xdr:from>
    <xdr:to>
      <xdr:col>41</xdr:col>
      <xdr:colOff>50800</xdr:colOff>
      <xdr:row>57</xdr:row>
      <xdr:rowOff>16961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76537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79661</xdr:rowOff>
    </xdr:from>
    <xdr:to>
      <xdr:col>55</xdr:col>
      <xdr:colOff>50800</xdr:colOff>
      <xdr:row>57</xdr:row>
      <xdr:rowOff>9811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102538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50857</xdr:rowOff>
    </xdr:from>
    <xdr:to>
      <xdr:col>50</xdr:col>
      <xdr:colOff>165100</xdr:colOff>
      <xdr:row>56</xdr:row>
      <xdr:rowOff>152457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168984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123495</xdr:rowOff>
    </xdr:from>
    <xdr:to>
      <xdr:col>46</xdr:col>
      <xdr:colOff>38100</xdr:colOff>
      <xdr:row>57</xdr:row>
      <xdr:rowOff>53645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44772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113379</xdr:rowOff>
    </xdr:from>
    <xdr:to>
      <xdr:col>41</xdr:col>
      <xdr:colOff>101600</xdr:colOff>
      <xdr:row>57</xdr:row>
      <xdr:rowOff>43529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60056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4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137611</xdr:rowOff>
    </xdr:from>
    <xdr:to>
      <xdr:col>36</xdr:col>
      <xdr:colOff>165100</xdr:colOff>
      <xdr:row>57</xdr:row>
      <xdr:rowOff>67761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58888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115812</xdr:rowOff>
    </xdr:from>
    <xdr:to>
      <xdr:col>55</xdr:col>
      <xdr:colOff>0</xdr:colOff>
      <xdr:row>78</xdr:row>
      <xdr:rowOff>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17462"/>
          <a:ext cx="8382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91256</xdr:rowOff>
    </xdr:from>
    <xdr:to>
      <xdr:col>50</xdr:col>
      <xdr:colOff>114300</xdr:colOff>
      <xdr:row>78</xdr:row>
      <xdr:rowOff>978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92906"/>
          <a:ext cx="8890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129203</xdr:rowOff>
    </xdr:from>
    <xdr:to>
      <xdr:col>45</xdr:col>
      <xdr:colOff>177800</xdr:colOff>
      <xdr:row>77</xdr:row>
      <xdr:rowOff>91256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159403"/>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129203</xdr:rowOff>
    </xdr:from>
    <xdr:to>
      <xdr:col>41</xdr:col>
      <xdr:colOff>50800</xdr:colOff>
      <xdr:row>77</xdr:row>
      <xdr:rowOff>104248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159403"/>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65012</xdr:rowOff>
    </xdr:from>
    <xdr:to>
      <xdr:col>55</xdr:col>
      <xdr:colOff>50800</xdr:colOff>
      <xdr:row>77</xdr:row>
      <xdr:rowOff>166612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43439</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121628</xdr:rowOff>
    </xdr:from>
    <xdr:to>
      <xdr:col>50</xdr:col>
      <xdr:colOff>165100</xdr:colOff>
      <xdr:row>78</xdr:row>
      <xdr:rowOff>51778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4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40456</xdr:rowOff>
    </xdr:from>
    <xdr:to>
      <xdr:col>46</xdr:col>
      <xdr:colOff>38100</xdr:colOff>
      <xdr:row>77</xdr:row>
      <xdr:rowOff>142056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133183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78403</xdr:rowOff>
    </xdr:from>
    <xdr:to>
      <xdr:col>41</xdr:col>
      <xdr:colOff>101600</xdr:colOff>
      <xdr:row>77</xdr:row>
      <xdr:rowOff>8553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25081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8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53448</xdr:rowOff>
    </xdr:from>
    <xdr:to>
      <xdr:col>36</xdr:col>
      <xdr:colOff>165100</xdr:colOff>
      <xdr:row>77</xdr:row>
      <xdr:rowOff>155048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146175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107975</xdr:rowOff>
    </xdr:from>
    <xdr:to>
      <xdr:col>55</xdr:col>
      <xdr:colOff>0</xdr:colOff>
      <xdr:row>92</xdr:row>
      <xdr:rowOff>77305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38475"/>
          <a:ext cx="838200" cy="3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77305</xdr:rowOff>
    </xdr:from>
    <xdr:to>
      <xdr:col>50</xdr:col>
      <xdr:colOff>114300</xdr:colOff>
      <xdr:row>95</xdr:row>
      <xdr:rowOff>111277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50705"/>
          <a:ext cx="889000" cy="5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111277</xdr:rowOff>
    </xdr:from>
    <xdr:to>
      <xdr:col>45</xdr:col>
      <xdr:colOff>177800</xdr:colOff>
      <xdr:row>96</xdr:row>
      <xdr:rowOff>60413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99027"/>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14008</xdr:rowOff>
    </xdr:from>
    <xdr:to>
      <xdr:col>41</xdr:col>
      <xdr:colOff>50800</xdr:colOff>
      <xdr:row>96</xdr:row>
      <xdr:rowOff>60413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01758"/>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57175</xdr:rowOff>
    </xdr:from>
    <xdr:to>
      <xdr:col>55</xdr:col>
      <xdr:colOff>50800</xdr:colOff>
      <xdr:row>90</xdr:row>
      <xdr:rowOff>158775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4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143552</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26505</xdr:rowOff>
    </xdr:from>
    <xdr:to>
      <xdr:col>50</xdr:col>
      <xdr:colOff>165100</xdr:colOff>
      <xdr:row>92</xdr:row>
      <xdr:rowOff>128105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7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144632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57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60477</xdr:rowOff>
    </xdr:from>
    <xdr:to>
      <xdr:col>46</xdr:col>
      <xdr:colOff>38100</xdr:colOff>
      <xdr:row>95</xdr:row>
      <xdr:rowOff>162077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9613</xdr:rowOff>
    </xdr:from>
    <xdr:to>
      <xdr:col>41</xdr:col>
      <xdr:colOff>101600</xdr:colOff>
      <xdr:row>96</xdr:row>
      <xdr:rowOff>111213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127740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134658</xdr:rowOff>
    </xdr:from>
    <xdr:to>
      <xdr:col>36</xdr:col>
      <xdr:colOff>165100</xdr:colOff>
      <xdr:row>95</xdr:row>
      <xdr:rowOff>64808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81335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36106</xdr:rowOff>
    </xdr:from>
    <xdr:to>
      <xdr:col>85</xdr:col>
      <xdr:colOff>127000</xdr:colOff>
      <xdr:row>34</xdr:row>
      <xdr:rowOff>97599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865406"/>
          <a:ext cx="8382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36106</xdr:rowOff>
    </xdr:from>
    <xdr:to>
      <xdr:col>81</xdr:col>
      <xdr:colOff>50800</xdr:colOff>
      <xdr:row>36</xdr:row>
      <xdr:rowOff>101524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65406"/>
          <a:ext cx="889000" cy="4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34887</xdr:rowOff>
    </xdr:from>
    <xdr:to>
      <xdr:col>76</xdr:col>
      <xdr:colOff>114300</xdr:colOff>
      <xdr:row>36</xdr:row>
      <xdr:rowOff>101524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0708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13094</xdr:rowOff>
    </xdr:from>
    <xdr:to>
      <xdr:col>71</xdr:col>
      <xdr:colOff>177800</xdr:colOff>
      <xdr:row>36</xdr:row>
      <xdr:rowOff>34887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13844"/>
          <a:ext cx="889000" cy="19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46799</xdr:rowOff>
    </xdr:from>
    <xdr:to>
      <xdr:col>85</xdr:col>
      <xdr:colOff>177800</xdr:colOff>
      <xdr:row>34</xdr:row>
      <xdr:rowOff>148399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69676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156756</xdr:rowOff>
    </xdr:from>
    <xdr:to>
      <xdr:col>81</xdr:col>
      <xdr:colOff>101600</xdr:colOff>
      <xdr:row>34</xdr:row>
      <xdr:rowOff>86906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103433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5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50724</xdr:rowOff>
    </xdr:from>
    <xdr:to>
      <xdr:col>76</xdr:col>
      <xdr:colOff>165100</xdr:colOff>
      <xdr:row>36</xdr:row>
      <xdr:rowOff>152324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168851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155537</xdr:rowOff>
    </xdr:from>
    <xdr:to>
      <xdr:col>72</xdr:col>
      <xdr:colOff>38100</xdr:colOff>
      <xdr:row>36</xdr:row>
      <xdr:rowOff>85687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102214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133744</xdr:rowOff>
    </xdr:from>
    <xdr:to>
      <xdr:col>67</xdr:col>
      <xdr:colOff>101600</xdr:colOff>
      <xdr:row>35</xdr:row>
      <xdr:rowOff>63894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9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80421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59548</xdr:rowOff>
    </xdr:from>
    <xdr:to>
      <xdr:col>85</xdr:col>
      <xdr:colOff>127000</xdr:colOff>
      <xdr:row>56</xdr:row>
      <xdr:rowOff>133430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60748"/>
          <a:ext cx="838200" cy="7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59548</xdr:rowOff>
    </xdr:from>
    <xdr:to>
      <xdr:col>81</xdr:col>
      <xdr:colOff>50800</xdr:colOff>
      <xdr:row>57</xdr:row>
      <xdr:rowOff>82517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60748"/>
          <a:ext cx="889000" cy="19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7537</xdr:rowOff>
    </xdr:from>
    <xdr:to>
      <xdr:col>76</xdr:col>
      <xdr:colOff>114300</xdr:colOff>
      <xdr:row>57</xdr:row>
      <xdr:rowOff>82517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8018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7537</xdr:rowOff>
    </xdr:from>
    <xdr:to>
      <xdr:col>71</xdr:col>
      <xdr:colOff>177800</xdr:colOff>
      <xdr:row>57</xdr:row>
      <xdr:rowOff>132014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80187"/>
          <a:ext cx="889000" cy="1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82630</xdr:rowOff>
    </xdr:from>
    <xdr:to>
      <xdr:col>85</xdr:col>
      <xdr:colOff>177800</xdr:colOff>
      <xdr:row>57</xdr:row>
      <xdr:rowOff>12780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105507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8748</xdr:rowOff>
    </xdr:from>
    <xdr:to>
      <xdr:col>81</xdr:col>
      <xdr:colOff>101600</xdr:colOff>
      <xdr:row>56</xdr:row>
      <xdr:rowOff>110348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126875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31717</xdr:rowOff>
    </xdr:from>
    <xdr:to>
      <xdr:col>76</xdr:col>
      <xdr:colOff>165100</xdr:colOff>
      <xdr:row>57</xdr:row>
      <xdr:rowOff>133317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149844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5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128187</xdr:rowOff>
    </xdr:from>
    <xdr:to>
      <xdr:col>72</xdr:col>
      <xdr:colOff>38100</xdr:colOff>
      <xdr:row>57</xdr:row>
      <xdr:rowOff>58337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74864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81214</xdr:rowOff>
    </xdr:from>
    <xdr:to>
      <xdr:col>67</xdr:col>
      <xdr:colOff>101600</xdr:colOff>
      <xdr:row>58</xdr:row>
      <xdr:rowOff>11364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14503</xdr:rowOff>
    </xdr:from>
    <xdr:to>
      <xdr:col>85</xdr:col>
      <xdr:colOff>127000</xdr:colOff>
      <xdr:row>79</xdr:row>
      <xdr:rowOff>27572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59053"/>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24828</xdr:rowOff>
    </xdr:from>
    <xdr:to>
      <xdr:col>81</xdr:col>
      <xdr:colOff>50800</xdr:colOff>
      <xdr:row>79</xdr:row>
      <xdr:rowOff>27572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6937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156502</xdr:rowOff>
    </xdr:from>
    <xdr:to>
      <xdr:col>76</xdr:col>
      <xdr:colOff>114300</xdr:colOff>
      <xdr:row>79</xdr:row>
      <xdr:rowOff>24828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2960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161722</xdr:rowOff>
    </xdr:from>
    <xdr:to>
      <xdr:col>71</xdr:col>
      <xdr:colOff>177800</xdr:colOff>
      <xdr:row>78</xdr:row>
      <xdr:rowOff>156502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363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135153</xdr:rowOff>
    </xdr:from>
    <xdr:to>
      <xdr:col>85</xdr:col>
      <xdr:colOff>177800</xdr:colOff>
      <xdr:row>79</xdr:row>
      <xdr:rowOff>65303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50080</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148222</xdr:rowOff>
    </xdr:from>
    <xdr:to>
      <xdr:col>81</xdr:col>
      <xdr:colOff>101600</xdr:colOff>
      <xdr:row>79</xdr:row>
      <xdr:rowOff>78372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69499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1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145478</xdr:rowOff>
    </xdr:from>
    <xdr:to>
      <xdr:col>76</xdr:col>
      <xdr:colOff>165100</xdr:colOff>
      <xdr:row>79</xdr:row>
      <xdr:rowOff>75628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66755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1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105702</xdr:rowOff>
    </xdr:from>
    <xdr:to>
      <xdr:col>72</xdr:col>
      <xdr:colOff>38100</xdr:colOff>
      <xdr:row>79</xdr:row>
      <xdr:rowOff>35852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26979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110922</xdr:rowOff>
    </xdr:from>
    <xdr:to>
      <xdr:col>67</xdr:col>
      <xdr:colOff>101600</xdr:colOff>
      <xdr:row>78</xdr:row>
      <xdr:rowOff>41072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32199</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4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68001</xdr:rowOff>
    </xdr:from>
    <xdr:to>
      <xdr:col>85</xdr:col>
      <xdr:colOff>127000</xdr:colOff>
      <xdr:row>96</xdr:row>
      <xdr:rowOff>101312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527201"/>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46758</xdr:rowOff>
    </xdr:from>
    <xdr:to>
      <xdr:col>81</xdr:col>
      <xdr:colOff>50800</xdr:colOff>
      <xdr:row>96</xdr:row>
      <xdr:rowOff>68001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505958"/>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46758</xdr:rowOff>
    </xdr:from>
    <xdr:to>
      <xdr:col>76</xdr:col>
      <xdr:colOff>114300</xdr:colOff>
      <xdr:row>96</xdr:row>
      <xdr:rowOff>66695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505958"/>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66695</xdr:rowOff>
    </xdr:from>
    <xdr:to>
      <xdr:col>71</xdr:col>
      <xdr:colOff>177800</xdr:colOff>
      <xdr:row>96</xdr:row>
      <xdr:rowOff>104398</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525895"/>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50512</xdr:rowOff>
    </xdr:from>
    <xdr:to>
      <xdr:col>85</xdr:col>
      <xdr:colOff>177800</xdr:colOff>
      <xdr:row>96</xdr:row>
      <xdr:rowOff>152112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5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28939</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4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17201</xdr:rowOff>
    </xdr:from>
    <xdr:to>
      <xdr:col>81</xdr:col>
      <xdr:colOff>101600</xdr:colOff>
      <xdr:row>96</xdr:row>
      <xdr:rowOff>118801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4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109928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5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167408</xdr:rowOff>
    </xdr:from>
    <xdr:to>
      <xdr:col>76</xdr:col>
      <xdr:colOff>165100</xdr:colOff>
      <xdr:row>96</xdr:row>
      <xdr:rowOff>97558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4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88685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5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15895</xdr:rowOff>
    </xdr:from>
    <xdr:to>
      <xdr:col>72</xdr:col>
      <xdr:colOff>38100</xdr:colOff>
      <xdr:row>96</xdr:row>
      <xdr:rowOff>117495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108622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5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53598</xdr:rowOff>
    </xdr:from>
    <xdr:to>
      <xdr:col>67</xdr:col>
      <xdr:colOff>101600</xdr:colOff>
      <xdr:row>96</xdr:row>
      <xdr:rowOff>155198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146325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60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24094</xdr:rowOff>
    </xdr:from>
    <xdr:to>
      <xdr:col>116</xdr:col>
      <xdr:colOff>63500</xdr:colOff>
      <xdr:row>39</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1323300" y="6710644"/>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665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25400</xdr:rowOff>
    </xdr:from>
    <xdr:to>
      <xdr:col>111</xdr:col>
      <xdr:colOff>177800</xdr:colOff>
      <xdr:row>39</xdr:row>
      <xdr:rowOff>26706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20434300" y="671195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67980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26706</xdr:rowOff>
    </xdr:from>
    <xdr:to>
      <xdr:col>107</xdr:col>
      <xdr:colOff>50800</xdr:colOff>
      <xdr:row>39</xdr:row>
      <xdr:rowOff>27360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9545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27360</xdr:rowOff>
    </xdr:from>
    <xdr:to>
      <xdr:col>102</xdr:col>
      <xdr:colOff>114300</xdr:colOff>
      <xdr:row>39</xdr:row>
      <xdr:rowOff>28339</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flipV="1">
          <a:off x="18656300" y="6713910"/>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126437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98351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144744</xdr:rowOff>
    </xdr:from>
    <xdr:to>
      <xdr:col>116</xdr:col>
      <xdr:colOff>114300</xdr:colOff>
      <xdr:row>39</xdr:row>
      <xdr:rowOff>74894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104121</xdr:rowOff>
    </xdr:from>
    <xdr:ext cx="378565"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44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146050</xdr:rowOff>
    </xdr:from>
    <xdr:to>
      <xdr:col>112</xdr:col>
      <xdr:colOff>38100</xdr:colOff>
      <xdr:row>39</xdr:row>
      <xdr:rowOff>76200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92727</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34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147356</xdr:rowOff>
    </xdr:from>
    <xdr:to>
      <xdr:col>107</xdr:col>
      <xdr:colOff>101600</xdr:colOff>
      <xdr:row>39</xdr:row>
      <xdr:rowOff>77506</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94033</xdr:rowOff>
    </xdr:from>
    <xdr:ext cx="378565"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5017" y="643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148010</xdr:rowOff>
    </xdr:from>
    <xdr:to>
      <xdr:col>102</xdr:col>
      <xdr:colOff>165100</xdr:colOff>
      <xdr:row>39</xdr:row>
      <xdr:rowOff>78160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94687</xdr:rowOff>
    </xdr:from>
    <xdr:ext cx="378565"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356017" y="6438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148989</xdr:rowOff>
    </xdr:from>
    <xdr:to>
      <xdr:col>98</xdr:col>
      <xdr:colOff>38100</xdr:colOff>
      <xdr:row>39</xdr:row>
      <xdr:rowOff>79139</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6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95666</xdr:rowOff>
    </xdr:from>
    <xdr:ext cx="378565"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467017" y="643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市道除雪に係る費用や継続事業として実施している図書館等複合施設整備事業費の増加が一人当たりのコストを大きく押し上げた。類似団体平均を下回ることは難しいが、新潟県平均を意識しながら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消防費は、庁舎の増築工事が終了したため一人当たりのコストは減少したものの、（仮称）防災センター整備事業費の増加により依然として類似団体平均を上回った。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財政調整基金残高は、ふるさと納税による寄附金が増加したことなどにより、令和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年度以降は概ね黒字収支で推移している。令和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年度は物価高騰や電気料高騰等により実質単年度収支は赤字となったが、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年度には黒字に回復した。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今後も行政改革による徹底的な事務事業の見直しを行い、新たな歳入確保に努め財政基盤の強化を進める。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ガス事業会計は、販売量の増加などにより健全な運営を継続している。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全会計を通し年度ごとの増減はあるものの、収支は黒字であり健全な運営ができていると言える。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しかしながら、一般会計及び国民健康保険特別会計は黒字率が減少傾向であり、赤字に転じないよう注視していく必要がある。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22639126</v>
      </c>
      <c r="BO4" s="371"/>
      <c r="BP4" s="371"/>
      <c r="BQ4" s="371"/>
      <c r="BR4" s="371"/>
      <c r="BS4" s="371"/>
      <c r="BT4" s="371"/>
      <c r="BU4" s="372"/>
      <c r="BV4" s="370">
        <v>22828019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4.4000000000000004</v>
      </c>
      <c r="CU4" s="377"/>
      <c r="CV4" s="377"/>
      <c r="CW4" s="377"/>
      <c r="CX4" s="377"/>
      <c r="CY4" s="377"/>
      <c r="CZ4" s="377"/>
      <c r="DA4" s="378"/>
      <c r="DB4" s="376">
        <v>7.1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22059216</v>
      </c>
      <c r="BO5" s="408"/>
      <c r="BP5" s="408"/>
      <c r="BQ5" s="408"/>
      <c r="BR5" s="408"/>
      <c r="BS5" s="408"/>
      <c r="BT5" s="408"/>
      <c r="BU5" s="409"/>
      <c r="BV5" s="407">
        <v>21489762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88.9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579910</v>
      </c>
      <c r="BO6" s="408"/>
      <c r="BP6" s="408"/>
      <c r="BQ6" s="408"/>
      <c r="BR6" s="408"/>
      <c r="BS6" s="408"/>
      <c r="BT6" s="408"/>
      <c r="BU6" s="409"/>
      <c r="BV6" s="407">
        <v>1338257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92.3</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116313</v>
      </c>
      <c r="BO7" s="408"/>
      <c r="BP7" s="408"/>
      <c r="BQ7" s="408"/>
      <c r="BR7" s="408"/>
      <c r="BS7" s="408"/>
      <c r="BT7" s="408"/>
      <c r="BU7" s="409"/>
      <c r="BV7" s="407">
        <v>609239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10498195</v>
      </c>
      <c r="CU7" s="408"/>
      <c r="CV7" s="408"/>
      <c r="CW7" s="408"/>
      <c r="CX7" s="408"/>
      <c r="CY7" s="408"/>
      <c r="CZ7" s="408"/>
      <c r="DA7" s="409"/>
      <c r="DB7" s="407">
        <v>10308719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463597</v>
      </c>
      <c r="BO8" s="408"/>
      <c r="BP8" s="408"/>
      <c r="BQ8" s="408"/>
      <c r="BR8" s="408"/>
      <c r="BS8" s="408"/>
      <c r="BT8" s="408"/>
      <c r="BU8" s="409"/>
      <c r="BV8" s="407">
        <v>729018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34096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-265421</v>
      </c>
      <c r="BO9" s="408"/>
      <c r="BP9" s="408"/>
      <c r="BQ9" s="408"/>
      <c r="BR9" s="408"/>
      <c r="BS9" s="408"/>
      <c r="BT9" s="408"/>
      <c r="BU9" s="409"/>
      <c r="BV9" s="407">
        <v>-140539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36498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667634</v>
      </c>
      <c r="BO10" s="408"/>
      <c r="BP10" s="408"/>
      <c r="BQ10" s="408"/>
      <c r="BR10" s="408"/>
      <c r="BS10" s="408"/>
      <c r="BT10" s="408"/>
      <c r="BU10" s="409"/>
      <c r="BV10" s="407">
        <v>489116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32602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400000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32107</v>
      </c>
      <c r="S13" s="492"/>
      <c r="T13" s="492"/>
      <c r="U13" s="492"/>
      <c r="V13" s="493"/>
      <c r="W13" s="423" t="s">
        <v>130</v>
      </c>
      <c r="X13" s="424"/>
      <c r="Y13" s="424"/>
      <c r="Z13" s="424"/>
      <c r="AA13" s="424"/>
      <c r="AB13" s="414"/>
      <c r="AC13" s="458">
        <v>1051</v>
      </c>
      <c r="AD13" s="459"/>
      <c r="AE13" s="459"/>
      <c r="AF13" s="459"/>
      <c r="AG13" s="501"/>
      <c r="AH13" s="458">
        <v>1368</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2213</v>
      </c>
      <c r="BO13" s="408"/>
      <c r="BP13" s="408"/>
      <c r="BQ13" s="408"/>
      <c r="BR13" s="408"/>
      <c r="BS13" s="408"/>
      <c r="BT13" s="408"/>
      <c r="BU13" s="409"/>
      <c r="BV13" s="407">
        <v>-51423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10.4</v>
      </c>
      <c r="CU13" s="405"/>
      <c r="CV13" s="405"/>
      <c r="CW13" s="405"/>
      <c r="CX13" s="405"/>
      <c r="CY13" s="405"/>
      <c r="CZ13" s="405"/>
      <c r="DA13" s="406"/>
      <c r="DB13" s="404">
        <v>10.4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33186</v>
      </c>
      <c r="S14" s="492"/>
      <c r="T14" s="492"/>
      <c r="U14" s="492"/>
      <c r="V14" s="493"/>
      <c r="W14" s="397"/>
      <c r="X14" s="398"/>
      <c r="Y14" s="398"/>
      <c r="Z14" s="398"/>
      <c r="AA14" s="398"/>
      <c r="AB14" s="387"/>
      <c r="AC14" s="494">
        <v>6.2</v>
      </c>
      <c r="AD14" s="495"/>
      <c r="AE14" s="495"/>
      <c r="AF14" s="495"/>
      <c r="AG14" s="496"/>
      <c r="AH14" s="494">
        <v>7.3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25.4</v>
      </c>
      <c r="CU14" s="506"/>
      <c r="CV14" s="506"/>
      <c r="CW14" s="506"/>
      <c r="CX14" s="506"/>
      <c r="CY14" s="506"/>
      <c r="CZ14" s="506"/>
      <c r="DA14" s="507"/>
      <c r="DB14" s="505">
        <v>22.3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32742</v>
      </c>
      <c r="S15" s="492"/>
      <c r="T15" s="492"/>
      <c r="U15" s="492"/>
      <c r="V15" s="493"/>
      <c r="W15" s="423" t="s">
        <v>137</v>
      </c>
      <c r="X15" s="424"/>
      <c r="Y15" s="424"/>
      <c r="Z15" s="424"/>
      <c r="AA15" s="424"/>
      <c r="AB15" s="414"/>
      <c r="AC15" s="458">
        <v>6557</v>
      </c>
      <c r="AD15" s="459"/>
      <c r="AE15" s="459"/>
      <c r="AF15" s="459"/>
      <c r="AG15" s="501"/>
      <c r="AH15" s="458">
        <v>7154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4780450</v>
      </c>
      <c r="BO15" s="371"/>
      <c r="BP15" s="371"/>
      <c r="BQ15" s="371"/>
      <c r="BR15" s="371"/>
      <c r="BS15" s="371"/>
      <c r="BT15" s="371"/>
      <c r="BU15" s="372"/>
      <c r="BV15" s="370">
        <v>4652242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v>
      </c>
      <c r="AD16" s="495"/>
      <c r="AE16" s="495"/>
      <c r="AF16" s="495"/>
      <c r="AG16" s="496"/>
      <c r="AH16" s="494">
        <v>38.299999999999997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9195692</v>
      </c>
      <c r="BO16" s="408"/>
      <c r="BP16" s="408"/>
      <c r="BQ16" s="408"/>
      <c r="BR16" s="408"/>
      <c r="BS16" s="408"/>
      <c r="BT16" s="408"/>
      <c r="BU16" s="409"/>
      <c r="BV16" s="407">
        <v>9012895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9213</v>
      </c>
      <c r="AD17" s="459"/>
      <c r="AE17" s="459"/>
      <c r="AF17" s="459"/>
      <c r="AG17" s="501"/>
      <c r="AH17" s="458">
        <v>10159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6043893</v>
      </c>
      <c r="BO17" s="408"/>
      <c r="BP17" s="408"/>
      <c r="BQ17" s="408"/>
      <c r="BR17" s="408"/>
      <c r="BS17" s="408"/>
      <c r="BT17" s="408"/>
      <c r="BU17" s="409"/>
      <c r="BV17" s="407">
        <v>5869641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155.19</v>
      </c>
      <c r="M18" s="531"/>
      <c r="N18" s="531"/>
      <c r="O18" s="531"/>
      <c r="P18" s="531"/>
      <c r="Q18" s="531"/>
      <c r="R18" s="532"/>
      <c r="S18" s="532"/>
      <c r="T18" s="532"/>
      <c r="U18" s="532"/>
      <c r="V18" s="533"/>
      <c r="W18" s="425"/>
      <c r="X18" s="426"/>
      <c r="Y18" s="426"/>
      <c r="Z18" s="426"/>
      <c r="AA18" s="426"/>
      <c r="AB18" s="417"/>
      <c r="AC18" s="534">
        <v>54.8</v>
      </c>
      <c r="AD18" s="535"/>
      <c r="AE18" s="535"/>
      <c r="AF18" s="535"/>
      <c r="AG18" s="536"/>
      <c r="AH18" s="534">
        <v>54.4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9702437</v>
      </c>
      <c r="BO18" s="408"/>
      <c r="BP18" s="408"/>
      <c r="BQ18" s="408"/>
      <c r="BR18" s="408"/>
      <c r="BS18" s="408"/>
      <c r="BT18" s="408"/>
      <c r="BU18" s="409"/>
      <c r="BV18" s="407">
        <v>9341439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15051701</v>
      </c>
      <c r="BO19" s="408"/>
      <c r="BP19" s="408"/>
      <c r="BQ19" s="408"/>
      <c r="BR19" s="408"/>
      <c r="BS19" s="408"/>
      <c r="BT19" s="408"/>
      <c r="BU19" s="409"/>
      <c r="BV19" s="407">
        <v>14971586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12113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16215153</v>
      </c>
      <c r="BO22" s="371"/>
      <c r="BP22" s="371"/>
      <c r="BQ22" s="371"/>
      <c r="BR22" s="371"/>
      <c r="BS22" s="371"/>
      <c r="BT22" s="371"/>
      <c r="BU22" s="372"/>
      <c r="BV22" s="370">
        <v>15567077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14902863</v>
      </c>
      <c r="BO23" s="408"/>
      <c r="BP23" s="408"/>
      <c r="BQ23" s="408"/>
      <c r="BR23" s="408"/>
      <c r="BS23" s="408"/>
      <c r="BT23" s="408"/>
      <c r="BU23" s="409"/>
      <c r="BV23" s="407">
        <v>14188037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8510</v>
      </c>
      <c r="R24" s="459"/>
      <c r="S24" s="459"/>
      <c r="T24" s="459"/>
      <c r="U24" s="459"/>
      <c r="V24" s="501"/>
      <c r="W24" s="553"/>
      <c r="X24" s="554"/>
      <c r="Y24" s="555"/>
      <c r="Z24" s="457" t="s">
        <v>162</v>
      </c>
      <c r="AA24" s="437"/>
      <c r="AB24" s="437"/>
      <c r="AC24" s="437"/>
      <c r="AD24" s="437"/>
      <c r="AE24" s="437"/>
      <c r="AF24" s="437"/>
      <c r="AG24" s="438"/>
      <c r="AH24" s="458">
        <v>375</v>
      </c>
      <c r="AI24" s="459"/>
      <c r="AJ24" s="459"/>
      <c r="AK24" s="459"/>
      <c r="AL24" s="501"/>
      <c r="AM24" s="458">
        <v>1117500</v>
      </c>
      <c r="AN24" s="459"/>
      <c r="AO24" s="459"/>
      <c r="AP24" s="459"/>
      <c r="AQ24" s="459"/>
      <c r="AR24" s="501"/>
      <c r="AS24" s="458">
        <v>2980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10767461</v>
      </c>
      <c r="BO24" s="408"/>
      <c r="BP24" s="408"/>
      <c r="BQ24" s="408"/>
      <c r="BR24" s="408"/>
      <c r="BS24" s="408"/>
      <c r="BT24" s="408"/>
      <c r="BU24" s="409"/>
      <c r="BV24" s="407">
        <v>9531674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6440</v>
      </c>
      <c r="R25" s="459"/>
      <c r="S25" s="459"/>
      <c r="T25" s="459"/>
      <c r="U25" s="459"/>
      <c r="V25" s="501"/>
      <c r="W25" s="553"/>
      <c r="X25" s="554"/>
      <c r="Y25" s="555"/>
      <c r="Z25" s="457" t="s">
        <v>165</v>
      </c>
      <c r="AA25" s="437"/>
      <c r="AB25" s="437"/>
      <c r="AC25" s="437"/>
      <c r="AD25" s="437"/>
      <c r="AE25" s="437"/>
      <c r="AF25" s="437"/>
      <c r="AG25" s="438"/>
      <c r="AH25" s="458">
        <v>64</v>
      </c>
      <c r="AI25" s="459"/>
      <c r="AJ25" s="459"/>
      <c r="AK25" s="459"/>
      <c r="AL25" s="501"/>
      <c r="AM25" s="458">
        <v>202112</v>
      </c>
      <c r="AN25" s="459"/>
      <c r="AO25" s="459"/>
      <c r="AP25" s="459"/>
      <c r="AQ25" s="459"/>
      <c r="AR25" s="501"/>
      <c r="AS25" s="458">
        <v>3158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637066</v>
      </c>
      <c r="BO25" s="371"/>
      <c r="BP25" s="371"/>
      <c r="BQ25" s="371"/>
      <c r="BR25" s="371"/>
      <c r="BS25" s="371"/>
      <c r="BT25" s="371"/>
      <c r="BU25" s="372"/>
      <c r="BV25" s="370">
        <v>903120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5680</v>
      </c>
      <c r="R26" s="459"/>
      <c r="S26" s="459"/>
      <c r="T26" s="459"/>
      <c r="U26" s="459"/>
      <c r="V26" s="501"/>
      <c r="W26" s="553"/>
      <c r="X26" s="554"/>
      <c r="Y26" s="555"/>
      <c r="Z26" s="457" t="s">
        <v>168</v>
      </c>
      <c r="AA26" s="559"/>
      <c r="AB26" s="559"/>
      <c r="AC26" s="559"/>
      <c r="AD26" s="559"/>
      <c r="AE26" s="559"/>
      <c r="AF26" s="559"/>
      <c r="AG26" s="560"/>
      <c r="AH26" s="458">
        <v>37</v>
      </c>
      <c r="AI26" s="459"/>
      <c r="AJ26" s="459"/>
      <c r="AK26" s="459"/>
      <c r="AL26" s="501"/>
      <c r="AM26" s="458">
        <v>105672</v>
      </c>
      <c r="AN26" s="459"/>
      <c r="AO26" s="459"/>
      <c r="AP26" s="459"/>
      <c r="AQ26" s="459"/>
      <c r="AR26" s="501"/>
      <c r="AS26" s="458">
        <v>2856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250000</v>
      </c>
      <c r="BO27" s="527"/>
      <c r="BP27" s="527"/>
      <c r="BQ27" s="527"/>
      <c r="BR27" s="527"/>
      <c r="BS27" s="527"/>
      <c r="BT27" s="527"/>
      <c r="BU27" s="528"/>
      <c r="BV27" s="526">
        <v>250000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3270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5096786</v>
      </c>
      <c r="BO28" s="371"/>
      <c r="BP28" s="371"/>
      <c r="BQ28" s="371"/>
      <c r="BR28" s="371"/>
      <c r="BS28" s="371"/>
      <c r="BT28" s="371"/>
      <c r="BU28" s="372"/>
      <c r="BV28" s="370">
        <v>4829152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3170</v>
      </c>
      <c r="R29" s="459"/>
      <c r="S29" s="459"/>
      <c r="T29" s="459"/>
      <c r="U29" s="459"/>
      <c r="V29" s="501"/>
      <c r="W29" s="556"/>
      <c r="X29" s="557"/>
      <c r="Y29" s="558"/>
      <c r="Z29" s="457" t="s">
        <v>178</v>
      </c>
      <c r="AA29" s="437"/>
      <c r="AB29" s="437"/>
      <c r="AC29" s="437"/>
      <c r="AD29" s="437"/>
      <c r="AE29" s="437"/>
      <c r="AF29" s="437"/>
      <c r="AG29" s="438"/>
      <c r="AH29" s="458">
        <v>377</v>
      </c>
      <c r="AI29" s="459"/>
      <c r="AJ29" s="459"/>
      <c r="AK29" s="459"/>
      <c r="AL29" s="501"/>
      <c r="AM29" s="458">
        <v>1126464</v>
      </c>
      <c r="AN29" s="459"/>
      <c r="AO29" s="459"/>
      <c r="AP29" s="459"/>
      <c r="AQ29" s="459"/>
      <c r="AR29" s="501"/>
      <c r="AS29" s="458">
        <v>2988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99751</v>
      </c>
      <c r="BO29" s="408"/>
      <c r="BP29" s="408"/>
      <c r="BQ29" s="408"/>
      <c r="BR29" s="408"/>
      <c r="BS29" s="408"/>
      <c r="BT29" s="408"/>
      <c r="BU29" s="409"/>
      <c r="BV29" s="407">
        <v>61396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2722783</v>
      </c>
      <c r="BO30" s="527"/>
      <c r="BP30" s="527"/>
      <c r="BQ30" s="527"/>
      <c r="BR30" s="527"/>
      <c r="BS30" s="527"/>
      <c r="BT30" s="527"/>
      <c r="BU30" s="528"/>
      <c r="BV30" s="526">
        <v>3072353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ガス事業会計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新潟県市町村総合事務組合（一般会計）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新潟県市町村総合事務組合（職員退職手当支給事業特別会計）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工業用水道事業会計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新潟県市町村総合事務組合（消防団員等公務災害補償事業特別会計）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新潟県市町村総合事務組合（消防賞じゅつ金等支給事業特別会計）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新潟県市町村総合事務組合（非常勤職員公務災害補償等事業特別会計）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新潟県市町村総合事務組合（交通災害共済事業特別会計）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新潟県後期高齢者医療広域連合（一般会計）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新潟県後期高齢者医療広域連合（後期高齢者医療特別会計）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魚沼地区障害福祉組合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sfvbtXsLCm3STCQnUjYwFkdxxEj1T3CHsYmPGGJNZWqFq5ChwjbKy1UsD4PZtooxYou+l0YXbaY4+8f1bRfg==" saltValue="EpcrkJ52p8Vmn9ZTooS/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8.19</v>
      </c>
      <c r="G34" s="33">
        <v>9.74</v>
      </c>
      <c r="H34" s="33">
        <v>10.02</v>
      </c>
      <c r="I34" s="33">
        <v>11.49</v>
      </c>
      <c r="J34" s="34">
        <v>13.17</v>
      </c>
      <c r="K34" s="22"/>
      <c r="L34" s="22"/>
      <c r="M34" s="22"/>
      <c r="N34" s="22"/>
      <c r="O34" s="22"/>
      <c r="P34" s="22"/>
    </row>
    <row r="35" spans="1:16" ht="39" customHeight="1" x14ac:dyDescent="0.15">
      <c r="A35" s="22"/>
      <c r="B35" s="35"/>
      <c r="C35" s="1145" t="s">
        <v>534</v>
      </c>
      <c r="D35" s="1146"/>
      <c r="E35" s="1147"/>
      <c r="F35" s="36">
        <v>6.27</v>
      </c>
      <c r="G35" s="37">
        <v>7.51</v>
      </c>
      <c r="H35" s="37">
        <v>8.93</v>
      </c>
      <c r="I35" s="37">
        <v>8.9499999999999993</v>
      </c>
      <c r="J35" s="38">
        <v>8.82</v>
      </c>
      <c r="K35" s="22"/>
      <c r="L35" s="22"/>
      <c r="M35" s="22"/>
      <c r="N35" s="22"/>
      <c r="O35" s="22"/>
      <c r="P35" s="22"/>
    </row>
    <row r="36" spans="1:16" ht="39" customHeight="1" x14ac:dyDescent="0.15">
      <c r="A36" s="22"/>
      <c r="B36" s="35"/>
      <c r="C36" s="1145" t="s">
        <v>535</v>
      </c>
      <c r="D36" s="1146"/>
      <c r="E36" s="1147"/>
      <c r="F36" s="36">
        <v>5.6</v>
      </c>
      <c r="G36" s="37">
        <v>5.33</v>
      </c>
      <c r="H36" s="37">
        <v>5.22</v>
      </c>
      <c r="I36" s="37">
        <v>5.62</v>
      </c>
      <c r="J36" s="38">
        <v>6.14</v>
      </c>
      <c r="K36" s="22"/>
      <c r="L36" s="22"/>
      <c r="M36" s="22"/>
      <c r="N36" s="22"/>
      <c r="O36" s="22"/>
      <c r="P36" s="22"/>
    </row>
    <row r="37" spans="1:16" ht="39" customHeight="1" x14ac:dyDescent="0.15">
      <c r="A37" s="22"/>
      <c r="B37" s="35"/>
      <c r="C37" s="1145" t="s">
        <v>536</v>
      </c>
      <c r="D37" s="1146"/>
      <c r="E37" s="1147"/>
      <c r="F37" s="36">
        <v>12.83</v>
      </c>
      <c r="G37" s="37">
        <v>12.38</v>
      </c>
      <c r="H37" s="37">
        <v>8.51</v>
      </c>
      <c r="I37" s="37">
        <v>7.07</v>
      </c>
      <c r="J37" s="38">
        <v>4.41</v>
      </c>
      <c r="K37" s="22"/>
      <c r="L37" s="22"/>
      <c r="M37" s="22"/>
      <c r="N37" s="22"/>
      <c r="O37" s="22"/>
      <c r="P37" s="22"/>
    </row>
    <row r="38" spans="1:16" ht="39" customHeight="1" x14ac:dyDescent="0.15">
      <c r="A38" s="22"/>
      <c r="B38" s="35"/>
      <c r="C38" s="1145" t="s">
        <v>537</v>
      </c>
      <c r="D38" s="1146"/>
      <c r="E38" s="1147"/>
      <c r="F38" s="36">
        <v>4.83</v>
      </c>
      <c r="G38" s="37">
        <v>4.5199999999999996</v>
      </c>
      <c r="H38" s="37">
        <v>4.95</v>
      </c>
      <c r="I38" s="37">
        <v>5.28</v>
      </c>
      <c r="J38" s="38">
        <v>3.69</v>
      </c>
      <c r="K38" s="22"/>
      <c r="L38" s="22"/>
      <c r="M38" s="22"/>
      <c r="N38" s="22"/>
      <c r="O38" s="22"/>
      <c r="P38" s="22"/>
    </row>
    <row r="39" spans="1:16" ht="39" customHeight="1" x14ac:dyDescent="0.15">
      <c r="A39" s="22"/>
      <c r="B39" s="35"/>
      <c r="C39" s="1145" t="s">
        <v>538</v>
      </c>
      <c r="D39" s="1146"/>
      <c r="E39" s="1147"/>
      <c r="F39" s="36">
        <v>1.53</v>
      </c>
      <c r="G39" s="37">
        <v>1.95</v>
      </c>
      <c r="H39" s="37">
        <v>3.15</v>
      </c>
      <c r="I39" s="37">
        <v>1.96</v>
      </c>
      <c r="J39" s="38">
        <v>1.01</v>
      </c>
      <c r="K39" s="22"/>
      <c r="L39" s="22"/>
      <c r="M39" s="22"/>
      <c r="N39" s="22"/>
      <c r="O39" s="22"/>
      <c r="P39" s="22"/>
    </row>
    <row r="40" spans="1:16" ht="39" customHeight="1" x14ac:dyDescent="0.15">
      <c r="A40" s="22"/>
      <c r="B40" s="35"/>
      <c r="C40" s="1145" t="s">
        <v>539</v>
      </c>
      <c r="D40" s="1146"/>
      <c r="E40" s="1147"/>
      <c r="F40" s="36">
        <v>0.38</v>
      </c>
      <c r="G40" s="37">
        <v>0.14000000000000001</v>
      </c>
      <c r="H40" s="37">
        <v>0.21</v>
      </c>
      <c r="I40" s="37">
        <v>0.03</v>
      </c>
      <c r="J40" s="38">
        <v>0.21</v>
      </c>
      <c r="K40" s="22"/>
      <c r="L40" s="22"/>
      <c r="M40" s="22"/>
      <c r="N40" s="22"/>
      <c r="O40" s="22"/>
      <c r="P40" s="22"/>
    </row>
    <row r="41" spans="1:16" ht="39" customHeight="1" x14ac:dyDescent="0.15">
      <c r="A41" s="22"/>
      <c r="B41" s="35"/>
      <c r="C41" s="1145" t="s">
        <v>540</v>
      </c>
      <c r="D41" s="1146"/>
      <c r="E41" s="1147"/>
      <c r="F41" s="36">
        <v>7.0000000000000007E-2</v>
      </c>
      <c r="G41" s="37">
        <v>0.08</v>
      </c>
      <c r="H41" s="37">
        <v>0.08</v>
      </c>
      <c r="I41" s="37">
        <v>0.11</v>
      </c>
      <c r="J41" s="38">
        <v>0.1</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1.1399999999999999</v>
      </c>
      <c r="G43" s="42">
        <v>1.1000000000000001</v>
      </c>
      <c r="H43" s="42">
        <v>1.1399999999999999</v>
      </c>
      <c r="I43" s="42">
        <v>1.1299999999999999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C+88VguADD4VKSGBJ61Wmyya/Rp8JlwgdRKUMVKIc2tPYiPba6Cm4l2w5dVn0QekbKCsfYkQlFhi2et2GciKw==" saltValue="IHb9ES6RzG9+nsXsvE4s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1768</v>
      </c>
      <c r="L45" s="60">
        <v>1821</v>
      </c>
      <c r="M45" s="60">
        <v>1844</v>
      </c>
      <c r="N45" s="60">
        <v>1772</v>
      </c>
      <c r="O45" s="61">
        <v>1674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651</v>
      </c>
      <c r="L48" s="64">
        <v>602</v>
      </c>
      <c r="M48" s="64">
        <v>596</v>
      </c>
      <c r="N48" s="64">
        <v>639</v>
      </c>
      <c r="O48" s="65">
        <v>606</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7</v>
      </c>
      <c r="M49" s="64">
        <v>6</v>
      </c>
      <c r="N49" s="64">
        <v>6</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12</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1569</v>
      </c>
      <c r="L52" s="64">
        <v>1537</v>
      </c>
      <c r="M52" s="64">
        <v>1484</v>
      </c>
      <c r="N52" s="64">
        <v>1454</v>
      </c>
      <c r="O52" s="65">
        <v>1408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869</v>
      </c>
      <c r="L53" s="69">
        <v>893</v>
      </c>
      <c r="M53" s="69">
        <v>962</v>
      </c>
      <c r="N53" s="69">
        <v>964</v>
      </c>
      <c r="O53" s="70">
        <v>878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QOKSOFVsbwyREH8sJhrKZrufa9KAp4dLdzu/bo0Ft/3OcZl9t43w79hQsfZCyDu17rF8vh+YIQCoYHVhcmXSg==" saltValue="lL8cTrwjrz62Td1Yk8cw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16541</v>
      </c>
      <c r="J41" s="344">
        <v>15957</v>
      </c>
      <c r="K41" s="344">
        <v>14993</v>
      </c>
      <c r="L41" s="344">
        <v>15567</v>
      </c>
      <c r="M41" s="345">
        <v>16215</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5779</v>
      </c>
      <c r="J43" s="347">
        <v>5309</v>
      </c>
      <c r="K43" s="347">
        <v>4759</v>
      </c>
      <c r="L43" s="347">
        <v>4538</v>
      </c>
      <c r="M43" s="348">
        <v>4330</v>
      </c>
    </row>
    <row r="44" spans="2:13" ht="27.75" customHeight="1" x14ac:dyDescent="0.15">
      <c r="B44" s="1186"/>
      <c r="C44" s="1187"/>
      <c r="D44" s="106"/>
      <c r="E44" s="1192" t="s">
        <v>34</v>
      </c>
      <c r="F44" s="1192"/>
      <c r="G44" s="1192"/>
      <c r="H44" s="1193"/>
      <c r="I44" s="346">
        <v>79</v>
      </c>
      <c r="J44" s="347">
        <v>73</v>
      </c>
      <c r="K44" s="347">
        <v>67</v>
      </c>
      <c r="L44" s="347">
        <v>62</v>
      </c>
      <c r="M44" s="348">
        <v>57</v>
      </c>
    </row>
    <row r="45" spans="2:13" ht="27.75" customHeight="1" x14ac:dyDescent="0.15">
      <c r="B45" s="1186"/>
      <c r="C45" s="1187"/>
      <c r="D45" s="106"/>
      <c r="E45" s="1192" t="s">
        <v>35</v>
      </c>
      <c r="F45" s="1192"/>
      <c r="G45" s="1192"/>
      <c r="H45" s="1193"/>
      <c r="I45" s="346">
        <v>2378</v>
      </c>
      <c r="J45" s="347">
        <v>2390</v>
      </c>
      <c r="K45" s="347">
        <v>2394</v>
      </c>
      <c r="L45" s="347">
        <v>2470</v>
      </c>
      <c r="M45" s="348">
        <v>2575</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3422</v>
      </c>
      <c r="J50" s="347">
        <v>4781</v>
      </c>
      <c r="K50" s="347">
        <v>5455</v>
      </c>
      <c r="L50" s="347">
        <v>5246</v>
      </c>
      <c r="M50" s="348">
        <v>5462</v>
      </c>
    </row>
    <row r="51" spans="2:13" ht="27.75" customHeight="1" x14ac:dyDescent="0.15">
      <c r="B51" s="1186"/>
      <c r="C51" s="1187"/>
      <c r="D51" s="106"/>
      <c r="E51" s="1192" t="s">
        <v>42</v>
      </c>
      <c r="F51" s="1192"/>
      <c r="G51" s="1192"/>
      <c r="H51" s="1193"/>
      <c r="I51" s="346">
        <v>593</v>
      </c>
      <c r="J51" s="347">
        <v>451</v>
      </c>
      <c r="K51" s="347">
        <v>224</v>
      </c>
      <c r="L51" s="347">
        <v>741</v>
      </c>
      <c r="M51" s="348">
        <v>963</v>
      </c>
    </row>
    <row r="52" spans="2:13" ht="27.75" customHeight="1" x14ac:dyDescent="0.15">
      <c r="B52" s="1188"/>
      <c r="C52" s="1189"/>
      <c r="D52" s="106"/>
      <c r="E52" s="1192" t="s">
        <v>43</v>
      </c>
      <c r="F52" s="1192"/>
      <c r="G52" s="1192"/>
      <c r="H52" s="1193"/>
      <c r="I52" s="346">
        <v>15928</v>
      </c>
      <c r="J52" s="347">
        <v>15384</v>
      </c>
      <c r="K52" s="347">
        <v>14701</v>
      </c>
      <c r="L52" s="347">
        <v>14655</v>
      </c>
      <c r="M52" s="348">
        <v>14420</v>
      </c>
    </row>
    <row r="53" spans="2:13" ht="27.75" customHeight="1" thickBot="1" x14ac:dyDescent="0.2">
      <c r="B53" s="1199" t="s">
        <v>19</v>
      </c>
      <c r="C53" s="1200"/>
      <c r="D53" s="110"/>
      <c r="E53" s="1201" t="s">
        <v>44</v>
      </c>
      <c r="F53" s="1201"/>
      <c r="G53" s="1201"/>
      <c r="H53" s="1202"/>
      <c r="I53" s="349">
        <v>4835</v>
      </c>
      <c r="J53" s="350">
        <v>3112</v>
      </c>
      <c r="K53" s="350">
        <v>1833</v>
      </c>
      <c r="L53" s="350">
        <v>1996</v>
      </c>
      <c r="M53" s="351">
        <v>2331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HV4KneH1VUKfAaS6jyBXUH3WlfRtCueATgKz2CbAvfjdrJvueMAc1WMuuXHPGbcT9rOTiJkooL3+IzUgm20fA==" saltValue="ib+pqXaIlmDevgn0RWL4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4740</v>
      </c>
      <c r="G55" s="352">
        <v>4829</v>
      </c>
      <c r="H55" s="353">
        <v>5097</v>
      </c>
    </row>
    <row r="56" spans="2:8" ht="52.5" customHeight="1" x14ac:dyDescent="0.15">
      <c r="B56" s="122"/>
      <c r="C56" s="1213" t="s">
        <v>47</v>
      </c>
      <c r="D56" s="1213"/>
      <c r="E56" s="1214"/>
      <c r="F56" s="354">
        <v>14</v>
      </c>
      <c r="G56" s="354">
        <v>61</v>
      </c>
      <c r="H56" s="355">
        <v>100</v>
      </c>
    </row>
    <row r="57" spans="2:8" ht="53.25" customHeight="1" x14ac:dyDescent="0.15">
      <c r="B57" s="122"/>
      <c r="C57" s="1215" t="s">
        <v>48</v>
      </c>
      <c r="D57" s="1215"/>
      <c r="E57" s="1216"/>
      <c r="F57" s="356">
        <v>3313</v>
      </c>
      <c r="G57" s="356">
        <v>3072</v>
      </c>
      <c r="H57" s="357">
        <v>2723</v>
      </c>
    </row>
    <row r="58" spans="2:8" ht="45.75" customHeight="1" x14ac:dyDescent="0.15">
      <c r="B58" s="123"/>
      <c r="C58" s="1203" t="s">
        <v>558</v>
      </c>
      <c r="D58" s="1204"/>
      <c r="E58" s="1205"/>
      <c r="F58" s="358">
        <v>485</v>
      </c>
      <c r="G58" s="358">
        <v>802</v>
      </c>
      <c r="H58" s="359">
        <v>869</v>
      </c>
    </row>
    <row r="59" spans="2:8" ht="45.75" customHeight="1" x14ac:dyDescent="0.15">
      <c r="B59" s="123"/>
      <c r="C59" s="1203" t="s">
        <v>559</v>
      </c>
      <c r="D59" s="1204"/>
      <c r="E59" s="1205"/>
      <c r="F59" s="358">
        <v>1026</v>
      </c>
      <c r="G59" s="358">
        <v>939</v>
      </c>
      <c r="H59" s="359">
        <v>850</v>
      </c>
    </row>
    <row r="60" spans="2:8" ht="45.75" customHeight="1" x14ac:dyDescent="0.15">
      <c r="B60" s="123"/>
      <c r="C60" s="1203" t="s">
        <v>560</v>
      </c>
      <c r="D60" s="1204"/>
      <c r="E60" s="1205"/>
      <c r="F60" s="358">
        <v>701</v>
      </c>
      <c r="G60" s="358">
        <v>595</v>
      </c>
      <c r="H60" s="359">
        <v>386</v>
      </c>
    </row>
    <row r="61" spans="2:8" ht="45.75" customHeight="1" x14ac:dyDescent="0.15">
      <c r="B61" s="123"/>
      <c r="C61" s="1203" t="s">
        <v>561</v>
      </c>
      <c r="D61" s="1204"/>
      <c r="E61" s="1205"/>
      <c r="F61" s="358">
        <v>349</v>
      </c>
      <c r="G61" s="358">
        <v>325</v>
      </c>
      <c r="H61" s="359">
        <v>296</v>
      </c>
    </row>
    <row r="62" spans="2:8" ht="45.75" customHeight="1" thickBot="1" x14ac:dyDescent="0.2">
      <c r="B62" s="124"/>
      <c r="C62" s="1206" t="s">
        <v>562</v>
      </c>
      <c r="D62" s="1207"/>
      <c r="E62" s="1208"/>
      <c r="F62" s="360">
        <v>700</v>
      </c>
      <c r="G62" s="360">
        <v>355</v>
      </c>
      <c r="H62" s="361">
        <v>266</v>
      </c>
    </row>
    <row r="63" spans="2:8" ht="52.5" customHeight="1" thickBot="1" x14ac:dyDescent="0.2">
      <c r="B63" s="125"/>
      <c r="C63" s="1209" t="s">
        <v>49</v>
      </c>
      <c r="D63" s="1209"/>
      <c r="E63" s="1210"/>
      <c r="F63" s="362">
        <v>8067</v>
      </c>
      <c r="G63" s="362">
        <v>7963</v>
      </c>
      <c r="H63" s="363">
        <v>7919</v>
      </c>
    </row>
    <row r="64" spans="2:8" x14ac:dyDescent="0.15"/>
  </sheetData>
  <sheetProtection algorithmName="SHA-512" hashValue="ECI1sHZsdFpqfon3NVYh1FyO88qnZIbNdGl0Rud89TvmhH8rIzIUvFqXed6i8xyxLTu04aEiOtq3ZmOJ3tRZmA==" saltValue="T3OIt5TnZAsD+oKaO8w6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88287</v>
      </c>
      <c r="E3" s="144"/>
      <c r="F3" s="145">
        <v>76347</v>
      </c>
      <c r="G3" s="146"/>
      <c r="H3" s="147"/>
    </row>
    <row r="4" spans="1:8" x14ac:dyDescent="0.15">
      <c r="A4" s="148"/>
      <c r="B4" s="149"/>
      <c r="C4" s="150"/>
      <c r="D4" s="151">
        <v>38755</v>
      </c>
      <c r="E4" s="152"/>
      <c r="F4" s="153">
        <v>41762</v>
      </c>
      <c r="G4" s="154"/>
      <c r="H4" s="155"/>
    </row>
    <row r="5" spans="1:8" x14ac:dyDescent="0.15">
      <c r="A5" s="136" t="s">
        <v>521</v>
      </c>
      <c r="B5" s="141"/>
      <c r="C5" s="142"/>
      <c r="D5" s="143">
        <v>48919</v>
      </c>
      <c r="E5" s="144"/>
      <c r="F5" s="145">
        <v>69604</v>
      </c>
      <c r="G5" s="146"/>
      <c r="H5" s="147"/>
    </row>
    <row r="6" spans="1:8" x14ac:dyDescent="0.15">
      <c r="A6" s="148"/>
      <c r="B6" s="149"/>
      <c r="C6" s="150"/>
      <c r="D6" s="151">
        <v>29283</v>
      </c>
      <c r="E6" s="152"/>
      <c r="F6" s="153">
        <v>36247</v>
      </c>
      <c r="G6" s="154"/>
      <c r="H6" s="155"/>
    </row>
    <row r="7" spans="1:8" x14ac:dyDescent="0.15">
      <c r="A7" s="136" t="s">
        <v>522</v>
      </c>
      <c r="B7" s="141"/>
      <c r="C7" s="142"/>
      <c r="D7" s="143">
        <v>80428</v>
      </c>
      <c r="E7" s="144"/>
      <c r="F7" s="145">
        <v>68410</v>
      </c>
      <c r="G7" s="146"/>
      <c r="H7" s="147"/>
    </row>
    <row r="8" spans="1:8" x14ac:dyDescent="0.15">
      <c r="A8" s="148"/>
      <c r="B8" s="149"/>
      <c r="C8" s="150"/>
      <c r="D8" s="151">
        <v>40601</v>
      </c>
      <c r="E8" s="152"/>
      <c r="F8" s="153">
        <v>35086</v>
      </c>
      <c r="G8" s="154"/>
      <c r="H8" s="155"/>
    </row>
    <row r="9" spans="1:8" x14ac:dyDescent="0.15">
      <c r="A9" s="136" t="s">
        <v>523</v>
      </c>
      <c r="B9" s="141"/>
      <c r="C9" s="142"/>
      <c r="D9" s="143">
        <v>148333</v>
      </c>
      <c r="E9" s="144"/>
      <c r="F9" s="145">
        <v>73019</v>
      </c>
      <c r="G9" s="146"/>
      <c r="H9" s="147"/>
    </row>
    <row r="10" spans="1:8" x14ac:dyDescent="0.15">
      <c r="A10" s="148"/>
      <c r="B10" s="149"/>
      <c r="C10" s="150"/>
      <c r="D10" s="151">
        <v>65376</v>
      </c>
      <c r="E10" s="152"/>
      <c r="F10" s="153">
        <v>39427</v>
      </c>
      <c r="G10" s="154"/>
      <c r="H10" s="155"/>
    </row>
    <row r="11" spans="1:8" x14ac:dyDescent="0.15">
      <c r="A11" s="136" t="s">
        <v>524</v>
      </c>
      <c r="B11" s="141"/>
      <c r="C11" s="142"/>
      <c r="D11" s="143">
        <v>147977</v>
      </c>
      <c r="E11" s="144"/>
      <c r="F11" s="145">
        <v>76590</v>
      </c>
      <c r="G11" s="146"/>
      <c r="H11" s="147"/>
    </row>
    <row r="12" spans="1:8" x14ac:dyDescent="0.15">
      <c r="A12" s="148"/>
      <c r="B12" s="149"/>
      <c r="C12" s="156"/>
      <c r="D12" s="151">
        <v>47378</v>
      </c>
      <c r="E12" s="152"/>
      <c r="F12" s="153">
        <v>42387</v>
      </c>
      <c r="G12" s="154"/>
      <c r="H12" s="155"/>
    </row>
    <row r="13" spans="1:8" x14ac:dyDescent="0.15">
      <c r="A13" s="136"/>
      <c r="B13" s="141"/>
      <c r="C13" s="157"/>
      <c r="D13" s="158">
        <v>102789</v>
      </c>
      <c r="E13" s="159"/>
      <c r="F13" s="160">
        <v>72794</v>
      </c>
      <c r="G13" s="161"/>
      <c r="H13" s="147"/>
    </row>
    <row r="14" spans="1:8" x14ac:dyDescent="0.15">
      <c r="A14" s="148"/>
      <c r="B14" s="149"/>
      <c r="C14" s="150"/>
      <c r="D14" s="151">
        <v>44279</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12.84</v>
      </c>
      <c r="C19" s="162">
        <f>ROUND(VALUE(SUBSTITUTE(実質収支比率等に係る経年分析!G$48,"▲","-")),2)</f>
        <v>12.38</v>
      </c>
      <c r="D19" s="162">
        <f>ROUND(VALUE(SUBSTITUTE(実質収支比率等に係る経年分析!H$48,"▲","-")),2)</f>
        <v>8.52</v>
      </c>
      <c r="E19" s="162">
        <f>ROUND(VALUE(SUBSTITUTE(実質収支比率等に係る経年分析!I$48,"▲","-")),2)</f>
        <v>7.07</v>
      </c>
      <c r="F19" s="162">
        <f>ROUND(VALUE(SUBSTITUTE(実質収支比率等に係る経年分析!J$48,"▲","-")),2)</f>
        <v>4.42</v>
      </c>
    </row>
    <row r="20" spans="1:11" x14ac:dyDescent="0.15">
      <c r="A20" s="162" t="s">
        <v>53</v>
      </c>
      <c r="B20" s="162">
        <f>ROUND(VALUE(SUBSTITUTE(実質収支比率等に係る経年分析!F$47,"▲","-")),2)</f>
        <v>33.24</v>
      </c>
      <c r="C20" s="162">
        <f>ROUND(VALUE(SUBSTITUTE(実質収支比率等に係る経年分析!G$47,"▲","-")),2)</f>
        <v>38.36</v>
      </c>
      <c r="D20" s="162">
        <f>ROUND(VALUE(SUBSTITUTE(実質収支比率等に係る経年分析!H$47,"▲","-")),2)</f>
        <v>46.44</v>
      </c>
      <c r="E20" s="162">
        <f>ROUND(VALUE(SUBSTITUTE(実質収支比率等に係る経年分析!I$47,"▲","-")),2)</f>
        <v>46.85</v>
      </c>
      <c r="F20" s="162">
        <f>ROUND(VALUE(SUBSTITUTE(実質収支比率等に係る経年分析!J$47,"▲","-")),2)</f>
        <v>48.55</v>
      </c>
    </row>
    <row r="21" spans="1:11" x14ac:dyDescent="0.15">
      <c r="A21" s="162" t="s">
        <v>54</v>
      </c>
      <c r="B21" s="162">
        <f>IF(ISNUMBER(VALUE(SUBSTITUTE(実質収支比率等に係る経年分析!F$49,"▲","-"))),ROUND(VALUE(SUBSTITUTE(実質収支比率等に係る経年分析!F$49,"▲","-")),2),NA())</f>
        <v>9.2100000000000009</v>
      </c>
      <c r="C21" s="162">
        <f>IF(ISNUMBER(VALUE(SUBSTITUTE(実質収支比率等に係る経年分析!G$49,"▲","-"))),ROUND(VALUE(SUBSTITUTE(実質収支比率等に係る経年分析!G$49,"▲","-")),2),NA())</f>
        <v>6.19</v>
      </c>
      <c r="D21" s="162">
        <f>IF(ISNUMBER(VALUE(SUBSTITUTE(実質収支比率等に係る経年分析!H$49,"▲","-"))),ROUND(VALUE(SUBSTITUTE(実質収支比率等に係る経年分析!H$49,"▲","-")),2),NA())</f>
        <v>2.25</v>
      </c>
      <c r="E21" s="162">
        <f>IF(ISNUMBER(VALUE(SUBSTITUTE(実質収支比率等に係る経年分析!I$49,"▲","-"))),ROUND(VALUE(SUBSTITUTE(実質収支比率等に係る経年分析!I$49,"▲","-")),2),NA())</f>
        <v>-0.5</v>
      </c>
      <c r="F21" s="162">
        <f>IF(ISNUMBER(VALUE(SUBSTITUTE(実質収支比率等に係る経年分析!J$49,"▲","-"))),ROUND(VALUE(SUBSTITUTE(実質収支比率等に係る経年分析!J$49,"▲","-")),2),NA())</f>
        <v>0.02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1.1399999999999999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1.1399999999999999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1.1299999999999999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0.21</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1.53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1.01</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4.5199999999999996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5.28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3.69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8.51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4.41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5.22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6.14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8.9499999999999993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8.82</v>
      </c>
    </row>
    <row r="36" spans="1:16" x14ac:dyDescent="0.15">
      <c r="A36" s="163" t="str">
        <f>IF(連結実質赤字比率に係る赤字・黒字の構成分析!C$34="",NA(),連結実質赤字比率に係る赤字・黒字の構成分析!C$34)</f>
        <v>ガス事業会計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1569</v>
      </c>
      <c r="E42" s="164"/>
      <c r="F42" s="164"/>
      <c r="G42" s="164">
        <f>'実質公債費比率（分子）の構造'!L$52</f>
        <v>1537</v>
      </c>
      <c r="H42" s="164"/>
      <c r="I42" s="164"/>
      <c r="J42" s="164">
        <f>'実質公債費比率（分子）の構造'!M$52</f>
        <v>1484</v>
      </c>
      <c r="K42" s="164"/>
      <c r="L42" s="164"/>
      <c r="M42" s="164">
        <f>'実質公債費比率（分子）の構造'!N$52</f>
        <v>1454</v>
      </c>
      <c r="N42" s="164"/>
      <c r="O42" s="164"/>
      <c r="P42" s="164">
        <f>'実質公債費比率（分子）の構造'!O$52</f>
        <v>1408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12</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7</v>
      </c>
      <c r="C45" s="164"/>
      <c r="D45" s="164"/>
      <c r="E45" s="164">
        <f>'実質公債費比率（分子）の構造'!L$49</f>
        <v>7</v>
      </c>
      <c r="F45" s="164"/>
      <c r="G45" s="164"/>
      <c r="H45" s="164">
        <f>'実質公債費比率（分子）の構造'!M$49</f>
        <v>6</v>
      </c>
      <c r="I45" s="164"/>
      <c r="J45" s="164"/>
      <c r="K45" s="164">
        <f>'実質公債費比率（分子）の構造'!N$49</f>
        <v>6</v>
      </c>
      <c r="L45" s="164"/>
      <c r="M45" s="164"/>
      <c r="N45" s="164">
        <f>'実質公債費比率（分子）の構造'!O$49</f>
        <v>6</v>
      </c>
      <c r="O45" s="164"/>
      <c r="P45" s="164"/>
    </row>
    <row r="46" spans="1:16" x14ac:dyDescent="0.15">
      <c r="A46" s="164" t="s">
        <v>64</v>
      </c>
      <c r="B46" s="164">
        <f>'実質公債費比率（分子）の構造'!K$48</f>
        <v>651</v>
      </c>
      <c r="C46" s="164"/>
      <c r="D46" s="164"/>
      <c r="E46" s="164">
        <f>'実質公債費比率（分子）の構造'!L$48</f>
        <v>602</v>
      </c>
      <c r="F46" s="164"/>
      <c r="G46" s="164"/>
      <c r="H46" s="164">
        <f>'実質公債費比率（分子）の構造'!M$48</f>
        <v>596</v>
      </c>
      <c r="I46" s="164"/>
      <c r="J46" s="164"/>
      <c r="K46" s="164">
        <f>'実質公債費比率（分子）の構造'!N$48</f>
        <v>639</v>
      </c>
      <c r="L46" s="164"/>
      <c r="M46" s="164"/>
      <c r="N46" s="164">
        <f>'実質公債費比率（分子）の構造'!O$48</f>
        <v>606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1768</v>
      </c>
      <c r="C49" s="164"/>
      <c r="D49" s="164"/>
      <c r="E49" s="164">
        <f>'実質公債費比率（分子）の構造'!L$45</f>
        <v>1821</v>
      </c>
      <c r="F49" s="164"/>
      <c r="G49" s="164"/>
      <c r="H49" s="164">
        <f>'実質公債費比率（分子）の構造'!M$45</f>
        <v>1844</v>
      </c>
      <c r="I49" s="164"/>
      <c r="J49" s="164"/>
      <c r="K49" s="164">
        <f>'実質公債費比率（分子）の構造'!N$45</f>
        <v>1772</v>
      </c>
      <c r="L49" s="164"/>
      <c r="M49" s="164"/>
      <c r="N49" s="164">
        <f>'実質公債費比率（分子）の構造'!O$45</f>
        <v>1674</v>
      </c>
      <c r="O49" s="164"/>
      <c r="P49" s="164"/>
    </row>
    <row r="50" spans="1:16" x14ac:dyDescent="0.15">
      <c r="A50" s="164" t="s">
        <v>67</v>
      </c>
      <c r="B50" s="164" t="e">
        <f>NA()</f>
        <v>#N/A</v>
      </c>
      <c r="C50" s="164">
        <f>IF(ISNUMBER('実質公債費比率（分子）の構造'!K$53),'実質公債費比率（分子）の構造'!K$53,NA())</f>
        <v>869</v>
      </c>
      <c r="D50" s="164" t="e">
        <f>NA()</f>
        <v>#N/A</v>
      </c>
      <c r="E50" s="164" t="e">
        <f>NA()</f>
        <v>#N/A</v>
      </c>
      <c r="F50" s="164">
        <f>IF(ISNUMBER('実質公債費比率（分子）の構造'!L$53),'実質公債費比率（分子）の構造'!L$53,NA())</f>
        <v>893</v>
      </c>
      <c r="G50" s="164" t="e">
        <f>NA()</f>
        <v>#N/A</v>
      </c>
      <c r="H50" s="164" t="e">
        <f>NA()</f>
        <v>#N/A</v>
      </c>
      <c r="I50" s="164">
        <f>IF(ISNUMBER('実質公債費比率（分子）の構造'!M$53),'実質公債費比率（分子）の構造'!M$53,NA())</f>
        <v>962</v>
      </c>
      <c r="J50" s="164" t="e">
        <f>NA()</f>
        <v>#N/A</v>
      </c>
      <c r="K50" s="164" t="e">
        <f>NA()</f>
        <v>#N/A</v>
      </c>
      <c r="L50" s="164">
        <f>IF(ISNUMBER('実質公債費比率（分子）の構造'!N$53),'実質公債費比率（分子）の構造'!N$53,NA())</f>
        <v>964</v>
      </c>
      <c r="M50" s="164" t="e">
        <f>NA()</f>
        <v>#N/A</v>
      </c>
      <c r="N50" s="164" t="e">
        <f>NA()</f>
        <v>#N/A</v>
      </c>
      <c r="O50" s="164">
        <f>IF(ISNUMBER('実質公債費比率（分子）の構造'!O$53),'実質公債費比率（分子）の構造'!O$53,NA())</f>
        <v>878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15928</v>
      </c>
      <c r="E56" s="163"/>
      <c r="F56" s="163"/>
      <c r="G56" s="163">
        <f>'将来負担比率（分子）の構造'!J$52</f>
        <v>15384</v>
      </c>
      <c r="H56" s="163"/>
      <c r="I56" s="163"/>
      <c r="J56" s="163">
        <f>'将来負担比率（分子）の構造'!K$52</f>
        <v>14701</v>
      </c>
      <c r="K56" s="163"/>
      <c r="L56" s="163"/>
      <c r="M56" s="163">
        <f>'将来負担比率（分子）の構造'!L$52</f>
        <v>14655</v>
      </c>
      <c r="N56" s="163"/>
      <c r="O56" s="163"/>
      <c r="P56" s="163">
        <f>'将来負担比率（分子）の構造'!M$52</f>
        <v>14420</v>
      </c>
    </row>
    <row r="57" spans="1:16" x14ac:dyDescent="0.15">
      <c r="A57" s="163" t="s">
        <v>42</v>
      </c>
      <c r="B57" s="163"/>
      <c r="C57" s="163"/>
      <c r="D57" s="163">
        <f>'将来負担比率（分子）の構造'!I$51</f>
        <v>593</v>
      </c>
      <c r="E57" s="163"/>
      <c r="F57" s="163"/>
      <c r="G57" s="163">
        <f>'将来負担比率（分子）の構造'!J$51</f>
        <v>451</v>
      </c>
      <c r="H57" s="163"/>
      <c r="I57" s="163"/>
      <c r="J57" s="163">
        <f>'将来負担比率（分子）の構造'!K$51</f>
        <v>224</v>
      </c>
      <c r="K57" s="163"/>
      <c r="L57" s="163"/>
      <c r="M57" s="163">
        <f>'将来負担比率（分子）の構造'!L$51</f>
        <v>741</v>
      </c>
      <c r="N57" s="163"/>
      <c r="O57" s="163"/>
      <c r="P57" s="163">
        <f>'将来負担比率（分子）の構造'!M$51</f>
        <v>963</v>
      </c>
    </row>
    <row r="58" spans="1:16" x14ac:dyDescent="0.15">
      <c r="A58" s="163" t="s">
        <v>41</v>
      </c>
      <c r="B58" s="163"/>
      <c r="C58" s="163"/>
      <c r="D58" s="163">
        <f>'将来負担比率（分子）の構造'!I$50</f>
        <v>3422</v>
      </c>
      <c r="E58" s="163"/>
      <c r="F58" s="163"/>
      <c r="G58" s="163">
        <f>'将来負担比率（分子）の構造'!J$50</f>
        <v>4781</v>
      </c>
      <c r="H58" s="163"/>
      <c r="I58" s="163"/>
      <c r="J58" s="163">
        <f>'将来負担比率（分子）の構造'!K$50</f>
        <v>5455</v>
      </c>
      <c r="K58" s="163"/>
      <c r="L58" s="163"/>
      <c r="M58" s="163">
        <f>'将来負担比率（分子）の構造'!L$50</f>
        <v>5246</v>
      </c>
      <c r="N58" s="163"/>
      <c r="O58" s="163"/>
      <c r="P58" s="163">
        <f>'将来負担比率（分子）の構造'!M$50</f>
        <v>5462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2378</v>
      </c>
      <c r="C62" s="163"/>
      <c r="D62" s="163"/>
      <c r="E62" s="163">
        <f>'将来負担比率（分子）の構造'!J$45</f>
        <v>2390</v>
      </c>
      <c r="F62" s="163"/>
      <c r="G62" s="163"/>
      <c r="H62" s="163">
        <f>'将来負担比率（分子）の構造'!K$45</f>
        <v>2394</v>
      </c>
      <c r="I62" s="163"/>
      <c r="J62" s="163"/>
      <c r="K62" s="163">
        <f>'将来負担比率（分子）の構造'!L$45</f>
        <v>2470</v>
      </c>
      <c r="L62" s="163"/>
      <c r="M62" s="163"/>
      <c r="N62" s="163">
        <f>'将来負担比率（分子）の構造'!M$45</f>
        <v>2575</v>
      </c>
      <c r="O62" s="163"/>
      <c r="P62" s="163"/>
    </row>
    <row r="63" spans="1:16" x14ac:dyDescent="0.15">
      <c r="A63" s="163" t="s">
        <v>34</v>
      </c>
      <c r="B63" s="163">
        <f>'将来負担比率（分子）の構造'!I$44</f>
        <v>79</v>
      </c>
      <c r="C63" s="163"/>
      <c r="D63" s="163"/>
      <c r="E63" s="163">
        <f>'将来負担比率（分子）の構造'!J$44</f>
        <v>73</v>
      </c>
      <c r="F63" s="163"/>
      <c r="G63" s="163"/>
      <c r="H63" s="163">
        <f>'将来負担比率（分子）の構造'!K$44</f>
        <v>67</v>
      </c>
      <c r="I63" s="163"/>
      <c r="J63" s="163"/>
      <c r="K63" s="163">
        <f>'将来負担比率（分子）の構造'!L$44</f>
        <v>62</v>
      </c>
      <c r="L63" s="163"/>
      <c r="M63" s="163"/>
      <c r="N63" s="163">
        <f>'将来負担比率（分子）の構造'!M$44</f>
        <v>57</v>
      </c>
      <c r="O63" s="163"/>
      <c r="P63" s="163"/>
    </row>
    <row r="64" spans="1:16" x14ac:dyDescent="0.15">
      <c r="A64" s="163" t="s">
        <v>33</v>
      </c>
      <c r="B64" s="163">
        <f>'将来負担比率（分子）の構造'!I$43</f>
        <v>5779</v>
      </c>
      <c r="C64" s="163"/>
      <c r="D64" s="163"/>
      <c r="E64" s="163">
        <f>'将来負担比率（分子）の構造'!J$43</f>
        <v>5309</v>
      </c>
      <c r="F64" s="163"/>
      <c r="G64" s="163"/>
      <c r="H64" s="163">
        <f>'将来負担比率（分子）の構造'!K$43</f>
        <v>4759</v>
      </c>
      <c r="I64" s="163"/>
      <c r="J64" s="163"/>
      <c r="K64" s="163">
        <f>'将来負担比率（分子）の構造'!L$43</f>
        <v>4538</v>
      </c>
      <c r="L64" s="163"/>
      <c r="M64" s="163"/>
      <c r="N64" s="163">
        <f>'将来負担比率（分子）の構造'!M$43</f>
        <v>4330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16541</v>
      </c>
      <c r="C66" s="163"/>
      <c r="D66" s="163"/>
      <c r="E66" s="163">
        <f>'将来負担比率（分子）の構造'!J$41</f>
        <v>15957</v>
      </c>
      <c r="F66" s="163"/>
      <c r="G66" s="163"/>
      <c r="H66" s="163">
        <f>'将来負担比率（分子）の構造'!K$41</f>
        <v>14993</v>
      </c>
      <c r="I66" s="163"/>
      <c r="J66" s="163"/>
      <c r="K66" s="163">
        <f>'将来負担比率（分子）の構造'!L$41</f>
        <v>15567</v>
      </c>
      <c r="L66" s="163"/>
      <c r="M66" s="163"/>
      <c r="N66" s="163">
        <f>'将来負担比率（分子）の構造'!M$41</f>
        <v>16215</v>
      </c>
      <c r="O66" s="163"/>
      <c r="P66" s="163"/>
    </row>
    <row r="67" spans="1:16" x14ac:dyDescent="0.15">
      <c r="A67" s="163" t="s">
        <v>71</v>
      </c>
      <c r="B67" s="163" t="e">
        <f>NA()</f>
        <v>#N/A</v>
      </c>
      <c r="C67" s="163">
        <f>IF(ISNUMBER('将来負担比率（分子）の構造'!I$53), IF('将来負担比率（分子）の構造'!I$53 &lt; 0, 0, '将来負担比率（分子）の構造'!I$53), NA())</f>
        <v>4835</v>
      </c>
      <c r="D67" s="163" t="e">
        <f>NA()</f>
        <v>#N/A</v>
      </c>
      <c r="E67" s="163" t="e">
        <f>NA()</f>
        <v>#N/A</v>
      </c>
      <c r="F67" s="163">
        <f>IF(ISNUMBER('将来負担比率（分子）の構造'!J$53), IF('将来負担比率（分子）の構造'!J$53 &lt; 0, 0, '将来負担比率（分子）の構造'!J$53), NA())</f>
        <v>3112</v>
      </c>
      <c r="G67" s="163" t="e">
        <f>NA()</f>
        <v>#N/A</v>
      </c>
      <c r="H67" s="163" t="e">
        <f>NA()</f>
        <v>#N/A</v>
      </c>
      <c r="I67" s="163">
        <f>IF(ISNUMBER('将来負担比率（分子）の構造'!K$53), IF('将来負担比率（分子）の構造'!K$53 &lt; 0, 0, '将来負担比率（分子）の構造'!K$53), NA())</f>
        <v>1833</v>
      </c>
      <c r="J67" s="163" t="e">
        <f>NA()</f>
        <v>#N/A</v>
      </c>
      <c r="K67" s="163" t="e">
        <f>NA()</f>
        <v>#N/A</v>
      </c>
      <c r="L67" s="163">
        <f>IF(ISNUMBER('将来負担比率（分子）の構造'!L$53), IF('将来負担比率（分子）の構造'!L$53 &lt; 0, 0, '将来負担比率（分子）の構造'!L$53), NA())</f>
        <v>1996</v>
      </c>
      <c r="M67" s="163" t="e">
        <f>NA()</f>
        <v>#N/A</v>
      </c>
      <c r="N67" s="163" t="e">
        <f>NA()</f>
        <v>#N/A</v>
      </c>
      <c r="O67" s="163">
        <f>IF(ISNUMBER('将来負担比率（分子）の構造'!M$53), IF('将来負担比率（分子）の構造'!M$53 &lt; 0, 0, '将来負担比率（分子）の構造'!M$53), NA())</f>
        <v>2331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4740</v>
      </c>
      <c r="C72" s="167">
        <f>基金残高に係る経年分析!G55</f>
        <v>4829</v>
      </c>
      <c r="D72" s="167">
        <f>基金残高に係る経年分析!H55</f>
        <v>5097</v>
      </c>
    </row>
    <row r="73" spans="1:16" x14ac:dyDescent="0.15">
      <c r="A73" s="166" t="s">
        <v>74</v>
      </c>
      <c r="B73" s="167">
        <f>基金残高に係る経年分析!F56</f>
        <v>14</v>
      </c>
      <c r="C73" s="167">
        <f>基金残高に係る経年分析!G56</f>
        <v>61</v>
      </c>
      <c r="D73" s="167">
        <f>基金残高に係る経年分析!H56</f>
        <v>100</v>
      </c>
    </row>
    <row r="74" spans="1:16" x14ac:dyDescent="0.15">
      <c r="A74" s="166" t="s">
        <v>75</v>
      </c>
      <c r="B74" s="167">
        <f>基金残高に係る経年分析!F57</f>
        <v>3313</v>
      </c>
      <c r="C74" s="167">
        <f>基金残高に係る経年分析!G57</f>
        <v>3072</v>
      </c>
      <c r="D74" s="167">
        <f>基金残高に係る経年分析!H57</f>
        <v>2723</v>
      </c>
    </row>
  </sheetData>
  <sheetProtection algorithmName="SHA-512" hashValue="eobEvZGiXhierAml7FLfPsCPced9IFQlJb1w8+Gv2CmWqMG9E5M8TiqhfFjI3bZvTuRc617+DL5HaTfOUoYT/A==" saltValue="uK+ihfeneyP7h12+EKD4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4761776</v>
      </c>
      <c r="S5" s="613"/>
      <c r="T5" s="613"/>
      <c r="U5" s="613"/>
      <c r="V5" s="613"/>
      <c r="W5" s="613"/>
      <c r="X5" s="613"/>
      <c r="Y5" s="614"/>
      <c r="Z5" s="615">
        <v>21</v>
      </c>
      <c r="AA5" s="615"/>
      <c r="AB5" s="615"/>
      <c r="AC5" s="615"/>
      <c r="AD5" s="616">
        <v>4608226</v>
      </c>
      <c r="AE5" s="616"/>
      <c r="AF5" s="616"/>
      <c r="AG5" s="616"/>
      <c r="AH5" s="616"/>
      <c r="AI5" s="616"/>
      <c r="AJ5" s="616"/>
      <c r="AK5" s="616"/>
      <c r="AL5" s="617">
        <v>43.8</v>
      </c>
      <c r="AM5" s="618"/>
      <c r="AN5" s="618"/>
      <c r="AO5" s="619"/>
      <c r="AP5" s="609" t="s">
        <v>217</v>
      </c>
      <c r="AQ5" s="610"/>
      <c r="AR5" s="610"/>
      <c r="AS5" s="610"/>
      <c r="AT5" s="610"/>
      <c r="AU5" s="610"/>
      <c r="AV5" s="610"/>
      <c r="AW5" s="610"/>
      <c r="AX5" s="610"/>
      <c r="AY5" s="610"/>
      <c r="AZ5" s="610"/>
      <c r="BA5" s="610"/>
      <c r="BB5" s="610"/>
      <c r="BC5" s="610"/>
      <c r="BD5" s="610"/>
      <c r="BE5" s="610"/>
      <c r="BF5" s="611"/>
      <c r="BG5" s="623">
        <v>4608226</v>
      </c>
      <c r="BH5" s="624"/>
      <c r="BI5" s="624"/>
      <c r="BJ5" s="624"/>
      <c r="BK5" s="624"/>
      <c r="BL5" s="624"/>
      <c r="BM5" s="624"/>
      <c r="BN5" s="625"/>
      <c r="BO5" s="626">
        <v>96.8</v>
      </c>
      <c r="BP5" s="626"/>
      <c r="BQ5" s="626"/>
      <c r="BR5" s="626"/>
      <c r="BS5" s="627">
        <v>50924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159097</v>
      </c>
      <c r="S6" s="624"/>
      <c r="T6" s="624"/>
      <c r="U6" s="624"/>
      <c r="V6" s="624"/>
      <c r="W6" s="624"/>
      <c r="X6" s="624"/>
      <c r="Y6" s="625"/>
      <c r="Z6" s="626">
        <v>0.7</v>
      </c>
      <c r="AA6" s="626"/>
      <c r="AB6" s="626"/>
      <c r="AC6" s="626"/>
      <c r="AD6" s="627">
        <v>159097</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4608226</v>
      </c>
      <c r="BH6" s="624"/>
      <c r="BI6" s="624"/>
      <c r="BJ6" s="624"/>
      <c r="BK6" s="624"/>
      <c r="BL6" s="624"/>
      <c r="BM6" s="624"/>
      <c r="BN6" s="625"/>
      <c r="BO6" s="626">
        <v>96.8</v>
      </c>
      <c r="BP6" s="626"/>
      <c r="BQ6" s="626"/>
      <c r="BR6" s="626"/>
      <c r="BS6" s="627">
        <v>50924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148350</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148350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1441</v>
      </c>
      <c r="S7" s="624"/>
      <c r="T7" s="624"/>
      <c r="U7" s="624"/>
      <c r="V7" s="624"/>
      <c r="W7" s="624"/>
      <c r="X7" s="624"/>
      <c r="Y7" s="625"/>
      <c r="Z7" s="626">
        <v>0</v>
      </c>
      <c r="AA7" s="626"/>
      <c r="AB7" s="626"/>
      <c r="AC7" s="626"/>
      <c r="AD7" s="627">
        <v>1441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1632505</v>
      </c>
      <c r="BH7" s="624"/>
      <c r="BI7" s="624"/>
      <c r="BJ7" s="624"/>
      <c r="BK7" s="624"/>
      <c r="BL7" s="624"/>
      <c r="BM7" s="624"/>
      <c r="BN7" s="625"/>
      <c r="BO7" s="626">
        <v>34.299999999999997</v>
      </c>
      <c r="BP7" s="626"/>
      <c r="BQ7" s="626"/>
      <c r="BR7" s="626"/>
      <c r="BS7" s="627">
        <v>50924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3645807</v>
      </c>
      <c r="CS7" s="624"/>
      <c r="CT7" s="624"/>
      <c r="CU7" s="624"/>
      <c r="CV7" s="624"/>
      <c r="CW7" s="624"/>
      <c r="CX7" s="624"/>
      <c r="CY7" s="625"/>
      <c r="CZ7" s="626">
        <v>16.5</v>
      </c>
      <c r="DA7" s="626"/>
      <c r="DB7" s="626"/>
      <c r="DC7" s="626"/>
      <c r="DD7" s="632">
        <v>104001</v>
      </c>
      <c r="DE7" s="624"/>
      <c r="DF7" s="624"/>
      <c r="DG7" s="624"/>
      <c r="DH7" s="624"/>
      <c r="DI7" s="624"/>
      <c r="DJ7" s="624"/>
      <c r="DK7" s="624"/>
      <c r="DL7" s="624"/>
      <c r="DM7" s="624"/>
      <c r="DN7" s="624"/>
      <c r="DO7" s="624"/>
      <c r="DP7" s="625"/>
      <c r="DQ7" s="632">
        <v>3163802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31346</v>
      </c>
      <c r="S8" s="624"/>
      <c r="T8" s="624"/>
      <c r="U8" s="624"/>
      <c r="V8" s="624"/>
      <c r="W8" s="624"/>
      <c r="X8" s="624"/>
      <c r="Y8" s="625"/>
      <c r="Z8" s="626">
        <v>0.1</v>
      </c>
      <c r="AA8" s="626"/>
      <c r="AB8" s="626"/>
      <c r="AC8" s="626"/>
      <c r="AD8" s="627">
        <v>31346</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50139</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5409899</v>
      </c>
      <c r="CS8" s="624"/>
      <c r="CT8" s="624"/>
      <c r="CU8" s="624"/>
      <c r="CV8" s="624"/>
      <c r="CW8" s="624"/>
      <c r="CX8" s="624"/>
      <c r="CY8" s="625"/>
      <c r="CZ8" s="626">
        <v>24.5</v>
      </c>
      <c r="DA8" s="626"/>
      <c r="DB8" s="626"/>
      <c r="DC8" s="626"/>
      <c r="DD8" s="632">
        <v>58066</v>
      </c>
      <c r="DE8" s="624"/>
      <c r="DF8" s="624"/>
      <c r="DG8" s="624"/>
      <c r="DH8" s="624"/>
      <c r="DI8" s="624"/>
      <c r="DJ8" s="624"/>
      <c r="DK8" s="624"/>
      <c r="DL8" s="624"/>
      <c r="DM8" s="624"/>
      <c r="DN8" s="624"/>
      <c r="DO8" s="624"/>
      <c r="DP8" s="625"/>
      <c r="DQ8" s="632">
        <v>3305597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38854</v>
      </c>
      <c r="S9" s="624"/>
      <c r="T9" s="624"/>
      <c r="U9" s="624"/>
      <c r="V9" s="624"/>
      <c r="W9" s="624"/>
      <c r="X9" s="624"/>
      <c r="Y9" s="625"/>
      <c r="Z9" s="626">
        <v>0.2</v>
      </c>
      <c r="AA9" s="626"/>
      <c r="AB9" s="626"/>
      <c r="AC9" s="626"/>
      <c r="AD9" s="627">
        <v>38854</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1302049</v>
      </c>
      <c r="BH9" s="624"/>
      <c r="BI9" s="624"/>
      <c r="BJ9" s="624"/>
      <c r="BK9" s="624"/>
      <c r="BL9" s="624"/>
      <c r="BM9" s="624"/>
      <c r="BN9" s="625"/>
      <c r="BO9" s="626">
        <v>27.3</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1687134</v>
      </c>
      <c r="CS9" s="624"/>
      <c r="CT9" s="624"/>
      <c r="CU9" s="624"/>
      <c r="CV9" s="624"/>
      <c r="CW9" s="624"/>
      <c r="CX9" s="624"/>
      <c r="CY9" s="625"/>
      <c r="CZ9" s="626">
        <v>7.6</v>
      </c>
      <c r="DA9" s="626"/>
      <c r="DB9" s="626"/>
      <c r="DC9" s="626"/>
      <c r="DD9" s="632">
        <v>277995</v>
      </c>
      <c r="DE9" s="624"/>
      <c r="DF9" s="624"/>
      <c r="DG9" s="624"/>
      <c r="DH9" s="624"/>
      <c r="DI9" s="624"/>
      <c r="DJ9" s="624"/>
      <c r="DK9" s="624"/>
      <c r="DL9" s="624"/>
      <c r="DM9" s="624"/>
      <c r="DN9" s="624"/>
      <c r="DO9" s="624"/>
      <c r="DP9" s="625"/>
      <c r="DQ9" s="632">
        <v>1223613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102257</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57765</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39707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917949</v>
      </c>
      <c r="S11" s="624"/>
      <c r="T11" s="624"/>
      <c r="U11" s="624"/>
      <c r="V11" s="624"/>
      <c r="W11" s="624"/>
      <c r="X11" s="624"/>
      <c r="Y11" s="625"/>
      <c r="Z11" s="628">
        <v>4.0999999999999996</v>
      </c>
      <c r="AA11" s="629"/>
      <c r="AB11" s="629"/>
      <c r="AC11" s="635"/>
      <c r="AD11" s="632">
        <v>917949</v>
      </c>
      <c r="AE11" s="624"/>
      <c r="AF11" s="624"/>
      <c r="AG11" s="624"/>
      <c r="AH11" s="624"/>
      <c r="AI11" s="624"/>
      <c r="AJ11" s="624"/>
      <c r="AK11" s="625"/>
      <c r="AL11" s="628">
        <v>8.6999999999999993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178060</v>
      </c>
      <c r="BH11" s="624"/>
      <c r="BI11" s="624"/>
      <c r="BJ11" s="624"/>
      <c r="BK11" s="624"/>
      <c r="BL11" s="624"/>
      <c r="BM11" s="624"/>
      <c r="BN11" s="625"/>
      <c r="BO11" s="626">
        <v>3.7</v>
      </c>
      <c r="BP11" s="626"/>
      <c r="BQ11" s="626"/>
      <c r="BR11" s="626"/>
      <c r="BS11" s="627">
        <v>50924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733062</v>
      </c>
      <c r="CS11" s="624"/>
      <c r="CT11" s="624"/>
      <c r="CU11" s="624"/>
      <c r="CV11" s="624"/>
      <c r="CW11" s="624"/>
      <c r="CX11" s="624"/>
      <c r="CY11" s="625"/>
      <c r="CZ11" s="626">
        <v>3.3</v>
      </c>
      <c r="DA11" s="626"/>
      <c r="DB11" s="626"/>
      <c r="DC11" s="626"/>
      <c r="DD11" s="632">
        <v>88042</v>
      </c>
      <c r="DE11" s="624"/>
      <c r="DF11" s="624"/>
      <c r="DG11" s="624"/>
      <c r="DH11" s="624"/>
      <c r="DI11" s="624"/>
      <c r="DJ11" s="624"/>
      <c r="DK11" s="624"/>
      <c r="DL11" s="624"/>
      <c r="DM11" s="624"/>
      <c r="DN11" s="624"/>
      <c r="DO11" s="624"/>
      <c r="DP11" s="625"/>
      <c r="DQ11" s="632">
        <v>282518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5874</v>
      </c>
      <c r="S12" s="624"/>
      <c r="T12" s="624"/>
      <c r="U12" s="624"/>
      <c r="V12" s="624"/>
      <c r="W12" s="624"/>
      <c r="X12" s="624"/>
      <c r="Y12" s="625"/>
      <c r="Z12" s="626">
        <v>0</v>
      </c>
      <c r="AA12" s="626"/>
      <c r="AB12" s="626"/>
      <c r="AC12" s="626"/>
      <c r="AD12" s="627">
        <v>5874</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2389923</v>
      </c>
      <c r="BH12" s="624"/>
      <c r="BI12" s="624"/>
      <c r="BJ12" s="624"/>
      <c r="BK12" s="624"/>
      <c r="BL12" s="624"/>
      <c r="BM12" s="624"/>
      <c r="BN12" s="625"/>
      <c r="BO12" s="626">
        <v>50.2</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464708</v>
      </c>
      <c r="CS12" s="624"/>
      <c r="CT12" s="624"/>
      <c r="CU12" s="624"/>
      <c r="CV12" s="624"/>
      <c r="CW12" s="624"/>
      <c r="CX12" s="624"/>
      <c r="CY12" s="625"/>
      <c r="CZ12" s="626">
        <v>2.1</v>
      </c>
      <c r="DA12" s="626"/>
      <c r="DB12" s="626"/>
      <c r="DC12" s="626"/>
      <c r="DD12" s="632">
        <v>26432</v>
      </c>
      <c r="DE12" s="624"/>
      <c r="DF12" s="624"/>
      <c r="DG12" s="624"/>
      <c r="DH12" s="624"/>
      <c r="DI12" s="624"/>
      <c r="DJ12" s="624"/>
      <c r="DK12" s="624"/>
      <c r="DL12" s="624"/>
      <c r="DM12" s="624"/>
      <c r="DN12" s="624"/>
      <c r="DO12" s="624"/>
      <c r="DP12" s="625"/>
      <c r="DQ12" s="632">
        <v>378137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3</v>
      </c>
      <c r="S13" s="624"/>
      <c r="T13" s="624"/>
      <c r="U13" s="624"/>
      <c r="V13" s="624"/>
      <c r="W13" s="624"/>
      <c r="X13" s="624"/>
      <c r="Y13" s="625"/>
      <c r="Z13" s="626">
        <v>0</v>
      </c>
      <c r="AA13" s="626"/>
      <c r="AB13" s="626"/>
      <c r="AC13" s="626"/>
      <c r="AD13" s="627">
        <v>3</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2385092</v>
      </c>
      <c r="BH13" s="624"/>
      <c r="BI13" s="624"/>
      <c r="BJ13" s="624"/>
      <c r="BK13" s="624"/>
      <c r="BL13" s="624"/>
      <c r="BM13" s="624"/>
      <c r="BN13" s="625"/>
      <c r="BO13" s="626">
        <v>50.1</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4776129</v>
      </c>
      <c r="CS13" s="624"/>
      <c r="CT13" s="624"/>
      <c r="CU13" s="624"/>
      <c r="CV13" s="624"/>
      <c r="CW13" s="624"/>
      <c r="CX13" s="624"/>
      <c r="CY13" s="625"/>
      <c r="CZ13" s="626">
        <v>21.7</v>
      </c>
      <c r="DA13" s="626"/>
      <c r="DB13" s="626"/>
      <c r="DC13" s="626"/>
      <c r="DD13" s="632">
        <v>3160805</v>
      </c>
      <c r="DE13" s="624"/>
      <c r="DF13" s="624"/>
      <c r="DG13" s="624"/>
      <c r="DH13" s="624"/>
      <c r="DI13" s="624"/>
      <c r="DJ13" s="624"/>
      <c r="DK13" s="624"/>
      <c r="DL13" s="624"/>
      <c r="DM13" s="624"/>
      <c r="DN13" s="624"/>
      <c r="DO13" s="624"/>
      <c r="DP13" s="625"/>
      <c r="DQ13" s="632">
        <v>2171919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141676</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1014080</v>
      </c>
      <c r="CS14" s="624"/>
      <c r="CT14" s="624"/>
      <c r="CU14" s="624"/>
      <c r="CV14" s="624"/>
      <c r="CW14" s="624"/>
      <c r="CX14" s="624"/>
      <c r="CY14" s="625"/>
      <c r="CZ14" s="626">
        <v>4.5999999999999996</v>
      </c>
      <c r="DA14" s="626"/>
      <c r="DB14" s="626"/>
      <c r="DC14" s="626"/>
      <c r="DD14" s="632">
        <v>260819</v>
      </c>
      <c r="DE14" s="624"/>
      <c r="DF14" s="624"/>
      <c r="DG14" s="624"/>
      <c r="DH14" s="624"/>
      <c r="DI14" s="624"/>
      <c r="DJ14" s="624"/>
      <c r="DK14" s="624"/>
      <c r="DL14" s="624"/>
      <c r="DM14" s="624"/>
      <c r="DN14" s="624"/>
      <c r="DO14" s="624"/>
      <c r="DP14" s="625"/>
      <c r="DQ14" s="632">
        <v>643801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17396</v>
      </c>
      <c r="S15" s="624"/>
      <c r="T15" s="624"/>
      <c r="U15" s="624"/>
      <c r="V15" s="624"/>
      <c r="W15" s="624"/>
      <c r="X15" s="624"/>
      <c r="Y15" s="625"/>
      <c r="Z15" s="626">
        <v>0.1</v>
      </c>
      <c r="AA15" s="626"/>
      <c r="AB15" s="626"/>
      <c r="AC15" s="626"/>
      <c r="AD15" s="627">
        <v>17396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239422</v>
      </c>
      <c r="BH15" s="624"/>
      <c r="BI15" s="624"/>
      <c r="BJ15" s="624"/>
      <c r="BK15" s="624"/>
      <c r="BL15" s="624"/>
      <c r="BM15" s="624"/>
      <c r="BN15" s="625"/>
      <c r="BO15" s="626">
        <v>5</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2415036</v>
      </c>
      <c r="CS15" s="624"/>
      <c r="CT15" s="624"/>
      <c r="CU15" s="624"/>
      <c r="CV15" s="624"/>
      <c r="CW15" s="624"/>
      <c r="CX15" s="624"/>
      <c r="CY15" s="625"/>
      <c r="CZ15" s="626">
        <v>10.9</v>
      </c>
      <c r="DA15" s="626"/>
      <c r="DB15" s="626"/>
      <c r="DC15" s="626"/>
      <c r="DD15" s="632">
        <v>848176</v>
      </c>
      <c r="DE15" s="624"/>
      <c r="DF15" s="624"/>
      <c r="DG15" s="624"/>
      <c r="DH15" s="624"/>
      <c r="DI15" s="624"/>
      <c r="DJ15" s="624"/>
      <c r="DK15" s="624"/>
      <c r="DL15" s="624"/>
      <c r="DM15" s="624"/>
      <c r="DN15" s="624"/>
      <c r="DO15" s="624"/>
      <c r="DP15" s="625"/>
      <c r="DQ15" s="632">
        <v>1453827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92045</v>
      </c>
      <c r="S16" s="624"/>
      <c r="T16" s="624"/>
      <c r="U16" s="624"/>
      <c r="V16" s="624"/>
      <c r="W16" s="624"/>
      <c r="X16" s="624"/>
      <c r="Y16" s="625"/>
      <c r="Z16" s="626">
        <v>0.4</v>
      </c>
      <c r="AA16" s="626"/>
      <c r="AB16" s="626"/>
      <c r="AC16" s="626"/>
      <c r="AD16" s="627">
        <v>92045</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204700</v>
      </c>
      <c r="BH16" s="624"/>
      <c r="BI16" s="624"/>
      <c r="BJ16" s="624"/>
      <c r="BK16" s="624"/>
      <c r="BL16" s="624"/>
      <c r="BM16" s="624"/>
      <c r="BN16" s="625"/>
      <c r="BO16" s="626">
        <v>4.3</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25633</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17481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177370</v>
      </c>
      <c r="S17" s="624"/>
      <c r="T17" s="624"/>
      <c r="U17" s="624"/>
      <c r="V17" s="624"/>
      <c r="W17" s="624"/>
      <c r="X17" s="624"/>
      <c r="Y17" s="625"/>
      <c r="Z17" s="626">
        <v>0.8</v>
      </c>
      <c r="AA17" s="626"/>
      <c r="AB17" s="626"/>
      <c r="AC17" s="626"/>
      <c r="AD17" s="627">
        <v>177370</v>
      </c>
      <c r="AE17" s="627"/>
      <c r="AF17" s="627"/>
      <c r="AG17" s="627"/>
      <c r="AH17" s="627"/>
      <c r="AI17" s="627"/>
      <c r="AJ17" s="627"/>
      <c r="AK17" s="627"/>
      <c r="AL17" s="628">
        <v>1.7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1674152</v>
      </c>
      <c r="CS17" s="624"/>
      <c r="CT17" s="624"/>
      <c r="CU17" s="624"/>
      <c r="CV17" s="624"/>
      <c r="CW17" s="624"/>
      <c r="CX17" s="624"/>
      <c r="CY17" s="625"/>
      <c r="CZ17" s="626">
        <v>7.6</v>
      </c>
      <c r="DA17" s="626"/>
      <c r="DB17" s="626"/>
      <c r="DC17" s="626"/>
      <c r="DD17" s="632" t="s">
        <v>121</v>
      </c>
      <c r="DE17" s="624"/>
      <c r="DF17" s="624"/>
      <c r="DG17" s="624"/>
      <c r="DH17" s="624"/>
      <c r="DI17" s="624"/>
      <c r="DJ17" s="624"/>
      <c r="DK17" s="624"/>
      <c r="DL17" s="624"/>
      <c r="DM17" s="624"/>
      <c r="DN17" s="624"/>
      <c r="DO17" s="624"/>
      <c r="DP17" s="625"/>
      <c r="DQ17" s="632">
        <v>1635578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24159</v>
      </c>
      <c r="S18" s="624"/>
      <c r="T18" s="624"/>
      <c r="U18" s="624"/>
      <c r="V18" s="624"/>
      <c r="W18" s="624"/>
      <c r="X18" s="624"/>
      <c r="Y18" s="625"/>
      <c r="Z18" s="626">
        <v>0.1</v>
      </c>
      <c r="AA18" s="626"/>
      <c r="AB18" s="626"/>
      <c r="AC18" s="626"/>
      <c r="AD18" s="627">
        <v>24159</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7461</v>
      </c>
      <c r="CS18" s="624"/>
      <c r="CT18" s="624"/>
      <c r="CU18" s="624"/>
      <c r="CV18" s="624"/>
      <c r="CW18" s="624"/>
      <c r="CX18" s="624"/>
      <c r="CY18" s="625"/>
      <c r="CZ18" s="626">
        <v>0</v>
      </c>
      <c r="DA18" s="626"/>
      <c r="DB18" s="626"/>
      <c r="DC18" s="626"/>
      <c r="DD18" s="632" t="s">
        <v>121</v>
      </c>
      <c r="DE18" s="624"/>
      <c r="DF18" s="624"/>
      <c r="DG18" s="624"/>
      <c r="DH18" s="624"/>
      <c r="DI18" s="624"/>
      <c r="DJ18" s="624"/>
      <c r="DK18" s="624"/>
      <c r="DL18" s="624"/>
      <c r="DM18" s="624"/>
      <c r="DN18" s="624"/>
      <c r="DO18" s="624"/>
      <c r="DP18" s="625"/>
      <c r="DQ18" s="632">
        <v>7461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140500</v>
      </c>
      <c r="S19" s="624"/>
      <c r="T19" s="624"/>
      <c r="U19" s="624"/>
      <c r="V19" s="624"/>
      <c r="W19" s="624"/>
      <c r="X19" s="624"/>
      <c r="Y19" s="625"/>
      <c r="Z19" s="626">
        <v>0.6</v>
      </c>
      <c r="AA19" s="626"/>
      <c r="AB19" s="626"/>
      <c r="AC19" s="626"/>
      <c r="AD19" s="627">
        <v>140500</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153550</v>
      </c>
      <c r="BH19" s="624"/>
      <c r="BI19" s="624"/>
      <c r="BJ19" s="624"/>
      <c r="BK19" s="624"/>
      <c r="BL19" s="624"/>
      <c r="BM19" s="624"/>
      <c r="BN19" s="625"/>
      <c r="BO19" s="626">
        <v>3.2</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12711</v>
      </c>
      <c r="S20" s="624"/>
      <c r="T20" s="624"/>
      <c r="U20" s="624"/>
      <c r="V20" s="624"/>
      <c r="W20" s="624"/>
      <c r="X20" s="624"/>
      <c r="Y20" s="625"/>
      <c r="Z20" s="626">
        <v>0.1</v>
      </c>
      <c r="AA20" s="626"/>
      <c r="AB20" s="626"/>
      <c r="AC20" s="626"/>
      <c r="AD20" s="627">
        <v>12711</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153550</v>
      </c>
      <c r="BH20" s="624"/>
      <c r="BI20" s="624"/>
      <c r="BJ20" s="624"/>
      <c r="BK20" s="624"/>
      <c r="BL20" s="624"/>
      <c r="BM20" s="624"/>
      <c r="BN20" s="625"/>
      <c r="BO20" s="626">
        <v>3.2</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22059216</v>
      </c>
      <c r="CS20" s="624"/>
      <c r="CT20" s="624"/>
      <c r="CU20" s="624"/>
      <c r="CV20" s="624"/>
      <c r="CW20" s="624"/>
      <c r="CX20" s="624"/>
      <c r="CY20" s="625"/>
      <c r="CZ20" s="626">
        <v>100</v>
      </c>
      <c r="DA20" s="626"/>
      <c r="DB20" s="626"/>
      <c r="DC20" s="626"/>
      <c r="DD20" s="632">
        <v>4824336</v>
      </c>
      <c r="DE20" s="624"/>
      <c r="DF20" s="624"/>
      <c r="DG20" s="624"/>
      <c r="DH20" s="624"/>
      <c r="DI20" s="624"/>
      <c r="DJ20" s="624"/>
      <c r="DK20" s="624"/>
      <c r="DL20" s="624"/>
      <c r="DM20" s="624"/>
      <c r="DN20" s="624"/>
      <c r="DO20" s="624"/>
      <c r="DP20" s="625"/>
      <c r="DQ20" s="632">
        <v>14471791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5436003</v>
      </c>
      <c r="S21" s="624"/>
      <c r="T21" s="624"/>
      <c r="U21" s="624"/>
      <c r="V21" s="624"/>
      <c r="W21" s="624"/>
      <c r="X21" s="624"/>
      <c r="Y21" s="625"/>
      <c r="Z21" s="626">
        <v>24</v>
      </c>
      <c r="AA21" s="626"/>
      <c r="AB21" s="626"/>
      <c r="AC21" s="626"/>
      <c r="AD21" s="627">
        <v>4417344</v>
      </c>
      <c r="AE21" s="627"/>
      <c r="AF21" s="627"/>
      <c r="AG21" s="627"/>
      <c r="AH21" s="627"/>
      <c r="AI21" s="627"/>
      <c r="AJ21" s="627"/>
      <c r="AK21" s="627"/>
      <c r="AL21" s="628">
        <v>42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4417344</v>
      </c>
      <c r="S22" s="624"/>
      <c r="T22" s="624"/>
      <c r="U22" s="624"/>
      <c r="V22" s="624"/>
      <c r="W22" s="624"/>
      <c r="X22" s="624"/>
      <c r="Y22" s="625"/>
      <c r="Z22" s="626">
        <v>19.5</v>
      </c>
      <c r="AA22" s="626"/>
      <c r="AB22" s="626"/>
      <c r="AC22" s="626"/>
      <c r="AD22" s="627">
        <v>4417344</v>
      </c>
      <c r="AE22" s="627"/>
      <c r="AF22" s="627"/>
      <c r="AG22" s="627"/>
      <c r="AH22" s="627"/>
      <c r="AI22" s="627"/>
      <c r="AJ22" s="627"/>
      <c r="AK22" s="627"/>
      <c r="AL22" s="628">
        <v>42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1018631</v>
      </c>
      <c r="S23" s="624"/>
      <c r="T23" s="624"/>
      <c r="U23" s="624"/>
      <c r="V23" s="624"/>
      <c r="W23" s="624"/>
      <c r="X23" s="624"/>
      <c r="Y23" s="625"/>
      <c r="Z23" s="626">
        <v>4.5</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153550</v>
      </c>
      <c r="BH23" s="624"/>
      <c r="BI23" s="624"/>
      <c r="BJ23" s="624"/>
      <c r="BK23" s="624"/>
      <c r="BL23" s="624"/>
      <c r="BM23" s="624"/>
      <c r="BN23" s="625"/>
      <c r="BO23" s="626">
        <v>3.2</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28</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8209329</v>
      </c>
      <c r="CS24" s="613"/>
      <c r="CT24" s="613"/>
      <c r="CU24" s="613"/>
      <c r="CV24" s="613"/>
      <c r="CW24" s="613"/>
      <c r="CX24" s="613"/>
      <c r="CY24" s="614"/>
      <c r="CZ24" s="617">
        <v>37.200000000000003</v>
      </c>
      <c r="DA24" s="618"/>
      <c r="DB24" s="618"/>
      <c r="DC24" s="634"/>
      <c r="DD24" s="655">
        <v>5995114</v>
      </c>
      <c r="DE24" s="613"/>
      <c r="DF24" s="613"/>
      <c r="DG24" s="613"/>
      <c r="DH24" s="613"/>
      <c r="DI24" s="613"/>
      <c r="DJ24" s="613"/>
      <c r="DK24" s="614"/>
      <c r="DL24" s="655">
        <v>5531384</v>
      </c>
      <c r="DM24" s="613"/>
      <c r="DN24" s="613"/>
      <c r="DO24" s="613"/>
      <c r="DP24" s="613"/>
      <c r="DQ24" s="613"/>
      <c r="DR24" s="613"/>
      <c r="DS24" s="613"/>
      <c r="DT24" s="613"/>
      <c r="DU24" s="613"/>
      <c r="DV24" s="614"/>
      <c r="DW24" s="617">
        <v>52.4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11639154</v>
      </c>
      <c r="S25" s="624"/>
      <c r="T25" s="624"/>
      <c r="U25" s="624"/>
      <c r="V25" s="624"/>
      <c r="W25" s="624"/>
      <c r="X25" s="624"/>
      <c r="Y25" s="625"/>
      <c r="Z25" s="626">
        <v>51.4</v>
      </c>
      <c r="AA25" s="626"/>
      <c r="AB25" s="626"/>
      <c r="AC25" s="626"/>
      <c r="AD25" s="627">
        <v>10466945</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3546242</v>
      </c>
      <c r="CS25" s="644"/>
      <c r="CT25" s="644"/>
      <c r="CU25" s="644"/>
      <c r="CV25" s="644"/>
      <c r="CW25" s="644"/>
      <c r="CX25" s="644"/>
      <c r="CY25" s="645"/>
      <c r="CZ25" s="628">
        <v>16.100000000000001</v>
      </c>
      <c r="DA25" s="656"/>
      <c r="DB25" s="656"/>
      <c r="DC25" s="658"/>
      <c r="DD25" s="632">
        <v>3144770</v>
      </c>
      <c r="DE25" s="644"/>
      <c r="DF25" s="644"/>
      <c r="DG25" s="644"/>
      <c r="DH25" s="644"/>
      <c r="DI25" s="644"/>
      <c r="DJ25" s="644"/>
      <c r="DK25" s="645"/>
      <c r="DL25" s="632">
        <v>3121369</v>
      </c>
      <c r="DM25" s="644"/>
      <c r="DN25" s="644"/>
      <c r="DO25" s="644"/>
      <c r="DP25" s="644"/>
      <c r="DQ25" s="644"/>
      <c r="DR25" s="644"/>
      <c r="DS25" s="644"/>
      <c r="DT25" s="644"/>
      <c r="DU25" s="644"/>
      <c r="DV25" s="645"/>
      <c r="DW25" s="628">
        <v>29.6</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2799</v>
      </c>
      <c r="S26" s="624"/>
      <c r="T26" s="624"/>
      <c r="U26" s="624"/>
      <c r="V26" s="624"/>
      <c r="W26" s="624"/>
      <c r="X26" s="624"/>
      <c r="Y26" s="625"/>
      <c r="Z26" s="626">
        <v>0</v>
      </c>
      <c r="AA26" s="626"/>
      <c r="AB26" s="626"/>
      <c r="AC26" s="626"/>
      <c r="AD26" s="627">
        <v>2799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2040048</v>
      </c>
      <c r="CS26" s="624"/>
      <c r="CT26" s="624"/>
      <c r="CU26" s="624"/>
      <c r="CV26" s="624"/>
      <c r="CW26" s="624"/>
      <c r="CX26" s="624"/>
      <c r="CY26" s="625"/>
      <c r="CZ26" s="628">
        <v>9.1999999999999993</v>
      </c>
      <c r="DA26" s="656"/>
      <c r="DB26" s="656"/>
      <c r="DC26" s="658"/>
      <c r="DD26" s="632">
        <v>1822487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170466</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4761776</v>
      </c>
      <c r="BH27" s="624"/>
      <c r="BI27" s="624"/>
      <c r="BJ27" s="624"/>
      <c r="BK27" s="624"/>
      <c r="BL27" s="624"/>
      <c r="BM27" s="624"/>
      <c r="BN27" s="625"/>
      <c r="BO27" s="626">
        <v>100</v>
      </c>
      <c r="BP27" s="626"/>
      <c r="BQ27" s="626"/>
      <c r="BR27" s="626"/>
      <c r="BS27" s="627">
        <v>50924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2988935</v>
      </c>
      <c r="CS27" s="644"/>
      <c r="CT27" s="644"/>
      <c r="CU27" s="644"/>
      <c r="CV27" s="644"/>
      <c r="CW27" s="644"/>
      <c r="CX27" s="644"/>
      <c r="CY27" s="645"/>
      <c r="CZ27" s="628">
        <v>13.5</v>
      </c>
      <c r="DA27" s="656"/>
      <c r="DB27" s="656"/>
      <c r="DC27" s="658"/>
      <c r="DD27" s="632">
        <v>1214766</v>
      </c>
      <c r="DE27" s="644"/>
      <c r="DF27" s="644"/>
      <c r="DG27" s="644"/>
      <c r="DH27" s="644"/>
      <c r="DI27" s="644"/>
      <c r="DJ27" s="644"/>
      <c r="DK27" s="645"/>
      <c r="DL27" s="632">
        <v>774437</v>
      </c>
      <c r="DM27" s="644"/>
      <c r="DN27" s="644"/>
      <c r="DO27" s="644"/>
      <c r="DP27" s="644"/>
      <c r="DQ27" s="644"/>
      <c r="DR27" s="644"/>
      <c r="DS27" s="644"/>
      <c r="DT27" s="644"/>
      <c r="DU27" s="644"/>
      <c r="DV27" s="645"/>
      <c r="DW27" s="628">
        <v>7.3</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194261</v>
      </c>
      <c r="S28" s="624"/>
      <c r="T28" s="624"/>
      <c r="U28" s="624"/>
      <c r="V28" s="624"/>
      <c r="W28" s="624"/>
      <c r="X28" s="624"/>
      <c r="Y28" s="625"/>
      <c r="Z28" s="626">
        <v>0.9</v>
      </c>
      <c r="AA28" s="626"/>
      <c r="AB28" s="626"/>
      <c r="AC28" s="626"/>
      <c r="AD28" s="627">
        <v>20423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1674152</v>
      </c>
      <c r="CS28" s="624"/>
      <c r="CT28" s="624"/>
      <c r="CU28" s="624"/>
      <c r="CV28" s="624"/>
      <c r="CW28" s="624"/>
      <c r="CX28" s="624"/>
      <c r="CY28" s="625"/>
      <c r="CZ28" s="628">
        <v>7.6</v>
      </c>
      <c r="DA28" s="656"/>
      <c r="DB28" s="656"/>
      <c r="DC28" s="658"/>
      <c r="DD28" s="632">
        <v>1635578</v>
      </c>
      <c r="DE28" s="624"/>
      <c r="DF28" s="624"/>
      <c r="DG28" s="624"/>
      <c r="DH28" s="624"/>
      <c r="DI28" s="624"/>
      <c r="DJ28" s="624"/>
      <c r="DK28" s="625"/>
      <c r="DL28" s="632">
        <v>1635578</v>
      </c>
      <c r="DM28" s="624"/>
      <c r="DN28" s="624"/>
      <c r="DO28" s="624"/>
      <c r="DP28" s="624"/>
      <c r="DQ28" s="624"/>
      <c r="DR28" s="624"/>
      <c r="DS28" s="624"/>
      <c r="DT28" s="624"/>
      <c r="DU28" s="624"/>
      <c r="DV28" s="625"/>
      <c r="DW28" s="628">
        <v>15.5</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85275</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1673988</v>
      </c>
      <c r="CS29" s="644"/>
      <c r="CT29" s="644"/>
      <c r="CU29" s="644"/>
      <c r="CV29" s="644"/>
      <c r="CW29" s="644"/>
      <c r="CX29" s="644"/>
      <c r="CY29" s="645"/>
      <c r="CZ29" s="628">
        <v>7.6</v>
      </c>
      <c r="DA29" s="656"/>
      <c r="DB29" s="656"/>
      <c r="DC29" s="658"/>
      <c r="DD29" s="632">
        <v>1635414</v>
      </c>
      <c r="DE29" s="644"/>
      <c r="DF29" s="644"/>
      <c r="DG29" s="644"/>
      <c r="DH29" s="644"/>
      <c r="DI29" s="644"/>
      <c r="DJ29" s="644"/>
      <c r="DK29" s="645"/>
      <c r="DL29" s="632">
        <v>1635414</v>
      </c>
      <c r="DM29" s="644"/>
      <c r="DN29" s="644"/>
      <c r="DO29" s="644"/>
      <c r="DP29" s="644"/>
      <c r="DQ29" s="644"/>
      <c r="DR29" s="644"/>
      <c r="DS29" s="644"/>
      <c r="DT29" s="644"/>
      <c r="DU29" s="644"/>
      <c r="DV29" s="645"/>
      <c r="DW29" s="628">
        <v>15.5</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3052648</v>
      </c>
      <c r="S30" s="624"/>
      <c r="T30" s="624"/>
      <c r="U30" s="624"/>
      <c r="V30" s="624"/>
      <c r="W30" s="624"/>
      <c r="X30" s="624"/>
      <c r="Y30" s="625"/>
      <c r="Z30" s="626">
        <v>13.5</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1588682</v>
      </c>
      <c r="CS30" s="624"/>
      <c r="CT30" s="624"/>
      <c r="CU30" s="624"/>
      <c r="CV30" s="624"/>
      <c r="CW30" s="624"/>
      <c r="CX30" s="624"/>
      <c r="CY30" s="625"/>
      <c r="CZ30" s="628">
        <v>7.2</v>
      </c>
      <c r="DA30" s="656"/>
      <c r="DB30" s="656"/>
      <c r="DC30" s="658"/>
      <c r="DD30" s="632">
        <v>1554136</v>
      </c>
      <c r="DE30" s="624"/>
      <c r="DF30" s="624"/>
      <c r="DG30" s="624"/>
      <c r="DH30" s="624"/>
      <c r="DI30" s="624"/>
      <c r="DJ30" s="624"/>
      <c r="DK30" s="625"/>
      <c r="DL30" s="632">
        <v>1554136</v>
      </c>
      <c r="DM30" s="624"/>
      <c r="DN30" s="624"/>
      <c r="DO30" s="624"/>
      <c r="DP30" s="624"/>
      <c r="DQ30" s="624"/>
      <c r="DR30" s="624"/>
      <c r="DS30" s="624"/>
      <c r="DT30" s="624"/>
      <c r="DU30" s="624"/>
      <c r="DV30" s="625"/>
      <c r="DW30" s="628">
        <v>14.7</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97.3</v>
      </c>
      <c r="BH31" s="667"/>
      <c r="BI31" s="667"/>
      <c r="BJ31" s="667"/>
      <c r="BK31" s="667"/>
      <c r="BL31" s="667"/>
      <c r="BM31" s="618">
        <v>96.1</v>
      </c>
      <c r="BN31" s="667"/>
      <c r="BO31" s="667"/>
      <c r="BP31" s="667"/>
      <c r="BQ31" s="668"/>
      <c r="BR31" s="670">
        <v>99.5</v>
      </c>
      <c r="BS31" s="667"/>
      <c r="BT31" s="667"/>
      <c r="BU31" s="667"/>
      <c r="BV31" s="667"/>
      <c r="BW31" s="667"/>
      <c r="BX31" s="618">
        <v>98.2</v>
      </c>
      <c r="BY31" s="667"/>
      <c r="BZ31" s="667"/>
      <c r="CA31" s="667"/>
      <c r="CB31" s="668"/>
      <c r="CD31" s="663"/>
      <c r="CE31" s="664"/>
      <c r="CF31" s="620" t="s">
        <v>301</v>
      </c>
      <c r="CG31" s="621"/>
      <c r="CH31" s="621"/>
      <c r="CI31" s="621"/>
      <c r="CJ31" s="621"/>
      <c r="CK31" s="621"/>
      <c r="CL31" s="621"/>
      <c r="CM31" s="621"/>
      <c r="CN31" s="621"/>
      <c r="CO31" s="621"/>
      <c r="CP31" s="621"/>
      <c r="CQ31" s="622"/>
      <c r="CR31" s="623">
        <v>85306</v>
      </c>
      <c r="CS31" s="644"/>
      <c r="CT31" s="644"/>
      <c r="CU31" s="644"/>
      <c r="CV31" s="644"/>
      <c r="CW31" s="644"/>
      <c r="CX31" s="644"/>
      <c r="CY31" s="645"/>
      <c r="CZ31" s="628">
        <v>0.4</v>
      </c>
      <c r="DA31" s="656"/>
      <c r="DB31" s="656"/>
      <c r="DC31" s="658"/>
      <c r="DD31" s="632">
        <v>81278</v>
      </c>
      <c r="DE31" s="644"/>
      <c r="DF31" s="644"/>
      <c r="DG31" s="644"/>
      <c r="DH31" s="644"/>
      <c r="DI31" s="644"/>
      <c r="DJ31" s="644"/>
      <c r="DK31" s="645"/>
      <c r="DL31" s="632">
        <v>81278</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1158934</v>
      </c>
      <c r="S32" s="624"/>
      <c r="T32" s="624"/>
      <c r="U32" s="624"/>
      <c r="V32" s="624"/>
      <c r="W32" s="624"/>
      <c r="X32" s="624"/>
      <c r="Y32" s="625"/>
      <c r="Z32" s="626">
        <v>5.0999999999999996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44"/>
      <c r="BI32" s="644"/>
      <c r="BJ32" s="644"/>
      <c r="BK32" s="644"/>
      <c r="BL32" s="644"/>
      <c r="BM32" s="629">
        <v>98.7</v>
      </c>
      <c r="BN32" s="644"/>
      <c r="BO32" s="644"/>
      <c r="BP32" s="644"/>
      <c r="BQ32" s="669"/>
      <c r="BR32" s="680">
        <v>99.6</v>
      </c>
      <c r="BS32" s="644"/>
      <c r="BT32" s="644"/>
      <c r="BU32" s="644"/>
      <c r="BV32" s="644"/>
      <c r="BW32" s="644"/>
      <c r="BX32" s="629">
        <v>98.8</v>
      </c>
      <c r="BY32" s="644"/>
      <c r="BZ32" s="644"/>
      <c r="CA32" s="644"/>
      <c r="CB32" s="669"/>
      <c r="CD32" s="665"/>
      <c r="CE32" s="666"/>
      <c r="CF32" s="620" t="s">
        <v>305</v>
      </c>
      <c r="CG32" s="621"/>
      <c r="CH32" s="621"/>
      <c r="CI32" s="621"/>
      <c r="CJ32" s="621"/>
      <c r="CK32" s="621"/>
      <c r="CL32" s="621"/>
      <c r="CM32" s="621"/>
      <c r="CN32" s="621"/>
      <c r="CO32" s="621"/>
      <c r="CP32" s="621"/>
      <c r="CQ32" s="622"/>
      <c r="CR32" s="623">
        <v>164</v>
      </c>
      <c r="CS32" s="624"/>
      <c r="CT32" s="624"/>
      <c r="CU32" s="624"/>
      <c r="CV32" s="624"/>
      <c r="CW32" s="624"/>
      <c r="CX32" s="624"/>
      <c r="CY32" s="625"/>
      <c r="CZ32" s="628">
        <v>0</v>
      </c>
      <c r="DA32" s="656"/>
      <c r="DB32" s="656"/>
      <c r="DC32" s="658"/>
      <c r="DD32" s="632">
        <v>164</v>
      </c>
      <c r="DE32" s="624"/>
      <c r="DF32" s="624"/>
      <c r="DG32" s="624"/>
      <c r="DH32" s="624"/>
      <c r="DI32" s="624"/>
      <c r="DJ32" s="624"/>
      <c r="DK32" s="625"/>
      <c r="DL32" s="632">
        <v>164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34862</v>
      </c>
      <c r="S33" s="624"/>
      <c r="T33" s="624"/>
      <c r="U33" s="624"/>
      <c r="V33" s="624"/>
      <c r="W33" s="624"/>
      <c r="X33" s="624"/>
      <c r="Y33" s="625"/>
      <c r="Z33" s="626">
        <v>0.2</v>
      </c>
      <c r="AA33" s="626"/>
      <c r="AB33" s="626"/>
      <c r="AC33" s="626"/>
      <c r="AD33" s="627">
        <v>20530</v>
      </c>
      <c r="AE33" s="627"/>
      <c r="AF33" s="627"/>
      <c r="AG33" s="627"/>
      <c r="AH33" s="627"/>
      <c r="AI33" s="627"/>
      <c r="AJ33" s="627"/>
      <c r="AK33" s="627"/>
      <c r="AL33" s="628">
        <v>0.2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95.4</v>
      </c>
      <c r="BH33" s="682"/>
      <c r="BI33" s="682"/>
      <c r="BJ33" s="682"/>
      <c r="BK33" s="682"/>
      <c r="BL33" s="682"/>
      <c r="BM33" s="683">
        <v>93.7</v>
      </c>
      <c r="BN33" s="682"/>
      <c r="BO33" s="682"/>
      <c r="BP33" s="682"/>
      <c r="BQ33" s="684"/>
      <c r="BR33" s="681">
        <v>99.4</v>
      </c>
      <c r="BS33" s="682"/>
      <c r="BT33" s="682"/>
      <c r="BU33" s="682"/>
      <c r="BV33" s="682"/>
      <c r="BW33" s="682"/>
      <c r="BX33" s="683">
        <v>97.4</v>
      </c>
      <c r="BY33" s="682"/>
      <c r="BZ33" s="682"/>
      <c r="CA33" s="682"/>
      <c r="CB33" s="684"/>
      <c r="CD33" s="620" t="s">
        <v>308</v>
      </c>
      <c r="CE33" s="621"/>
      <c r="CF33" s="621"/>
      <c r="CG33" s="621"/>
      <c r="CH33" s="621"/>
      <c r="CI33" s="621"/>
      <c r="CJ33" s="621"/>
      <c r="CK33" s="621"/>
      <c r="CL33" s="621"/>
      <c r="CM33" s="621"/>
      <c r="CN33" s="621"/>
      <c r="CO33" s="621"/>
      <c r="CP33" s="621"/>
      <c r="CQ33" s="622"/>
      <c r="CR33" s="623">
        <v>8999918</v>
      </c>
      <c r="CS33" s="644"/>
      <c r="CT33" s="644"/>
      <c r="CU33" s="644"/>
      <c r="CV33" s="644"/>
      <c r="CW33" s="644"/>
      <c r="CX33" s="644"/>
      <c r="CY33" s="645"/>
      <c r="CZ33" s="628">
        <v>40.799999999999997</v>
      </c>
      <c r="DA33" s="656"/>
      <c r="DB33" s="656"/>
      <c r="DC33" s="658"/>
      <c r="DD33" s="632">
        <v>7163861</v>
      </c>
      <c r="DE33" s="644"/>
      <c r="DF33" s="644"/>
      <c r="DG33" s="644"/>
      <c r="DH33" s="644"/>
      <c r="DI33" s="644"/>
      <c r="DJ33" s="644"/>
      <c r="DK33" s="645"/>
      <c r="DL33" s="632">
        <v>4171053</v>
      </c>
      <c r="DM33" s="644"/>
      <c r="DN33" s="644"/>
      <c r="DO33" s="644"/>
      <c r="DP33" s="644"/>
      <c r="DQ33" s="644"/>
      <c r="DR33" s="644"/>
      <c r="DS33" s="644"/>
      <c r="DT33" s="644"/>
      <c r="DU33" s="644"/>
      <c r="DV33" s="645"/>
      <c r="DW33" s="628">
        <v>39.5</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733726</v>
      </c>
      <c r="S34" s="624"/>
      <c r="T34" s="624"/>
      <c r="U34" s="624"/>
      <c r="V34" s="624"/>
      <c r="W34" s="624"/>
      <c r="X34" s="624"/>
      <c r="Y34" s="625"/>
      <c r="Z34" s="626">
        <v>3.2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2887115</v>
      </c>
      <c r="CS34" s="624"/>
      <c r="CT34" s="624"/>
      <c r="CU34" s="624"/>
      <c r="CV34" s="624"/>
      <c r="CW34" s="624"/>
      <c r="CX34" s="624"/>
      <c r="CY34" s="625"/>
      <c r="CZ34" s="628">
        <v>13.1</v>
      </c>
      <c r="DA34" s="656"/>
      <c r="DB34" s="656"/>
      <c r="DC34" s="658"/>
      <c r="DD34" s="632">
        <v>2180337</v>
      </c>
      <c r="DE34" s="624"/>
      <c r="DF34" s="624"/>
      <c r="DG34" s="624"/>
      <c r="DH34" s="624"/>
      <c r="DI34" s="624"/>
      <c r="DJ34" s="624"/>
      <c r="DK34" s="625"/>
      <c r="DL34" s="632">
        <v>1922043</v>
      </c>
      <c r="DM34" s="624"/>
      <c r="DN34" s="624"/>
      <c r="DO34" s="624"/>
      <c r="DP34" s="624"/>
      <c r="DQ34" s="624"/>
      <c r="DR34" s="624"/>
      <c r="DS34" s="624"/>
      <c r="DT34" s="624"/>
      <c r="DU34" s="624"/>
      <c r="DV34" s="625"/>
      <c r="DW34" s="628">
        <v>18.2</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1620939</v>
      </c>
      <c r="S35" s="624"/>
      <c r="T35" s="624"/>
      <c r="U35" s="624"/>
      <c r="V35" s="624"/>
      <c r="W35" s="624"/>
      <c r="X35" s="624"/>
      <c r="Y35" s="625"/>
      <c r="Z35" s="626">
        <v>7.2</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965284</v>
      </c>
      <c r="CS35" s="644"/>
      <c r="CT35" s="644"/>
      <c r="CU35" s="644"/>
      <c r="CV35" s="644"/>
      <c r="CW35" s="644"/>
      <c r="CX35" s="644"/>
      <c r="CY35" s="645"/>
      <c r="CZ35" s="628">
        <v>4.4000000000000004</v>
      </c>
      <c r="DA35" s="656"/>
      <c r="DB35" s="656"/>
      <c r="DC35" s="658"/>
      <c r="DD35" s="632">
        <v>726759</v>
      </c>
      <c r="DE35" s="644"/>
      <c r="DF35" s="644"/>
      <c r="DG35" s="644"/>
      <c r="DH35" s="644"/>
      <c r="DI35" s="644"/>
      <c r="DJ35" s="644"/>
      <c r="DK35" s="645"/>
      <c r="DL35" s="632">
        <v>545501</v>
      </c>
      <c r="DM35" s="644"/>
      <c r="DN35" s="644"/>
      <c r="DO35" s="644"/>
      <c r="DP35" s="644"/>
      <c r="DQ35" s="644"/>
      <c r="DR35" s="644"/>
      <c r="DS35" s="644"/>
      <c r="DT35" s="644"/>
      <c r="DU35" s="644"/>
      <c r="DV35" s="645"/>
      <c r="DW35" s="628">
        <v>5.2</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1338257</v>
      </c>
      <c r="S36" s="624"/>
      <c r="T36" s="624"/>
      <c r="U36" s="624"/>
      <c r="V36" s="624"/>
      <c r="W36" s="624"/>
      <c r="X36" s="624"/>
      <c r="Y36" s="625"/>
      <c r="Z36" s="626">
        <v>5.9</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2021454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22368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2197202</v>
      </c>
      <c r="CS36" s="624"/>
      <c r="CT36" s="624"/>
      <c r="CU36" s="624"/>
      <c r="CV36" s="624"/>
      <c r="CW36" s="624"/>
      <c r="CX36" s="624"/>
      <c r="CY36" s="625"/>
      <c r="CZ36" s="628">
        <v>10</v>
      </c>
      <c r="DA36" s="656"/>
      <c r="DB36" s="656"/>
      <c r="DC36" s="658"/>
      <c r="DD36" s="632">
        <v>1589434</v>
      </c>
      <c r="DE36" s="624"/>
      <c r="DF36" s="624"/>
      <c r="DG36" s="624"/>
      <c r="DH36" s="624"/>
      <c r="DI36" s="624"/>
      <c r="DJ36" s="624"/>
      <c r="DK36" s="625"/>
      <c r="DL36" s="632">
        <v>621747</v>
      </c>
      <c r="DM36" s="624"/>
      <c r="DN36" s="624"/>
      <c r="DO36" s="624"/>
      <c r="DP36" s="624"/>
      <c r="DQ36" s="624"/>
      <c r="DR36" s="624"/>
      <c r="DS36" s="624"/>
      <c r="DT36" s="624"/>
      <c r="DU36" s="624"/>
      <c r="DV36" s="625"/>
      <c r="DW36" s="628">
        <v>5.9</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371047</v>
      </c>
      <c r="S37" s="624"/>
      <c r="T37" s="624"/>
      <c r="U37" s="624"/>
      <c r="V37" s="624"/>
      <c r="W37" s="624"/>
      <c r="X37" s="624"/>
      <c r="Y37" s="625"/>
      <c r="Z37" s="626">
        <v>1.6</v>
      </c>
      <c r="AA37" s="626"/>
      <c r="AB37" s="626"/>
      <c r="AC37" s="626"/>
      <c r="AD37" s="627">
        <v>2498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666472</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-1131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38396</v>
      </c>
      <c r="CS37" s="644"/>
      <c r="CT37" s="644"/>
      <c r="CU37" s="644"/>
      <c r="CV37" s="644"/>
      <c r="CW37" s="644"/>
      <c r="CX37" s="644"/>
      <c r="CY37" s="645"/>
      <c r="CZ37" s="628">
        <v>0.2</v>
      </c>
      <c r="DA37" s="656"/>
      <c r="DB37" s="656"/>
      <c r="DC37" s="658"/>
      <c r="DD37" s="632">
        <v>38396</v>
      </c>
      <c r="DE37" s="644"/>
      <c r="DF37" s="644"/>
      <c r="DG37" s="644"/>
      <c r="DH37" s="644"/>
      <c r="DI37" s="644"/>
      <c r="DJ37" s="644"/>
      <c r="DK37" s="645"/>
      <c r="DL37" s="632">
        <v>28674</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2236758</v>
      </c>
      <c r="S38" s="624"/>
      <c r="T38" s="624"/>
      <c r="U38" s="624"/>
      <c r="V38" s="624"/>
      <c r="W38" s="624"/>
      <c r="X38" s="624"/>
      <c r="Y38" s="625"/>
      <c r="Z38" s="626">
        <v>9.9</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24073</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4055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1322724</v>
      </c>
      <c r="CS38" s="624"/>
      <c r="CT38" s="624"/>
      <c r="CU38" s="624"/>
      <c r="CV38" s="624"/>
      <c r="CW38" s="624"/>
      <c r="CX38" s="624"/>
      <c r="CY38" s="625"/>
      <c r="CZ38" s="628">
        <v>6</v>
      </c>
      <c r="DA38" s="656"/>
      <c r="DB38" s="656"/>
      <c r="DC38" s="658"/>
      <c r="DD38" s="632">
        <v>1108594</v>
      </c>
      <c r="DE38" s="624"/>
      <c r="DF38" s="624"/>
      <c r="DG38" s="624"/>
      <c r="DH38" s="624"/>
      <c r="DI38" s="624"/>
      <c r="DJ38" s="624"/>
      <c r="DK38" s="625"/>
      <c r="DL38" s="632">
        <v>1081762</v>
      </c>
      <c r="DM38" s="624"/>
      <c r="DN38" s="624"/>
      <c r="DO38" s="624"/>
      <c r="DP38" s="624"/>
      <c r="DQ38" s="624"/>
      <c r="DR38" s="624"/>
      <c r="DS38" s="624"/>
      <c r="DT38" s="624"/>
      <c r="DU38" s="624"/>
      <c r="DV38" s="625"/>
      <c r="DW38" s="628">
        <v>10.3</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7461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5910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1573593</v>
      </c>
      <c r="CS39" s="644"/>
      <c r="CT39" s="644"/>
      <c r="CU39" s="644"/>
      <c r="CV39" s="644"/>
      <c r="CW39" s="644"/>
      <c r="CX39" s="644"/>
      <c r="CY39" s="645"/>
      <c r="CZ39" s="628">
        <v>7.1</v>
      </c>
      <c r="DA39" s="656"/>
      <c r="DB39" s="656"/>
      <c r="DC39" s="658"/>
      <c r="DD39" s="632">
        <v>1558737</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36958</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v>724</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83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54000</v>
      </c>
      <c r="CS40" s="624"/>
      <c r="CT40" s="624"/>
      <c r="CU40" s="624"/>
      <c r="CV40" s="624"/>
      <c r="CW40" s="624"/>
      <c r="CX40" s="624"/>
      <c r="CY40" s="625"/>
      <c r="CZ40" s="628">
        <v>0.2</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22639126</v>
      </c>
      <c r="S41" s="696"/>
      <c r="T41" s="696"/>
      <c r="U41" s="696"/>
      <c r="V41" s="696"/>
      <c r="W41" s="696"/>
      <c r="X41" s="696"/>
      <c r="Y41" s="700"/>
      <c r="Z41" s="701">
        <v>100</v>
      </c>
      <c r="AA41" s="701"/>
      <c r="AB41" s="701"/>
      <c r="AC41" s="701"/>
      <c r="AD41" s="702">
        <v>10513195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210808</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1111916</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397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4849969</v>
      </c>
      <c r="CS42" s="644"/>
      <c r="CT42" s="644"/>
      <c r="CU42" s="644"/>
      <c r="CV42" s="644"/>
      <c r="CW42" s="644"/>
      <c r="CX42" s="644"/>
      <c r="CY42" s="645"/>
      <c r="CZ42" s="628">
        <v>22</v>
      </c>
      <c r="DA42" s="656"/>
      <c r="DB42" s="656"/>
      <c r="DC42" s="658"/>
      <c r="DD42" s="632">
        <v>1312816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139994</v>
      </c>
      <c r="CS43" s="644"/>
      <c r="CT43" s="644"/>
      <c r="CU43" s="644"/>
      <c r="CV43" s="644"/>
      <c r="CW43" s="644"/>
      <c r="CX43" s="644"/>
      <c r="CY43" s="645"/>
      <c r="CZ43" s="628">
        <v>0.6</v>
      </c>
      <c r="DA43" s="656"/>
      <c r="DB43" s="656"/>
      <c r="DC43" s="658"/>
      <c r="DD43" s="632">
        <v>139994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4824336</v>
      </c>
      <c r="CS44" s="624"/>
      <c r="CT44" s="624"/>
      <c r="CU44" s="624"/>
      <c r="CV44" s="624"/>
      <c r="CW44" s="624"/>
      <c r="CX44" s="624"/>
      <c r="CY44" s="625"/>
      <c r="CZ44" s="628">
        <v>21.9</v>
      </c>
      <c r="DA44" s="629"/>
      <c r="DB44" s="629"/>
      <c r="DC44" s="635"/>
      <c r="DD44" s="632">
        <v>1295335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2978784</v>
      </c>
      <c r="CS45" s="644"/>
      <c r="CT45" s="644"/>
      <c r="CU45" s="644"/>
      <c r="CV45" s="644"/>
      <c r="CW45" s="644"/>
      <c r="CX45" s="644"/>
      <c r="CY45" s="645"/>
      <c r="CZ45" s="628">
        <v>13.5</v>
      </c>
      <c r="DA45" s="656"/>
      <c r="DB45" s="656"/>
      <c r="DC45" s="658"/>
      <c r="DD45" s="632">
        <v>480584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1544624</v>
      </c>
      <c r="CS46" s="624"/>
      <c r="CT46" s="624"/>
      <c r="CU46" s="624"/>
      <c r="CV46" s="624"/>
      <c r="CW46" s="624"/>
      <c r="CX46" s="624"/>
      <c r="CY46" s="625"/>
      <c r="CZ46" s="628">
        <v>7</v>
      </c>
      <c r="DA46" s="629"/>
      <c r="DB46" s="629"/>
      <c r="DC46" s="635"/>
      <c r="DD46" s="632">
        <v>808523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25633</v>
      </c>
      <c r="CS47" s="644"/>
      <c r="CT47" s="644"/>
      <c r="CU47" s="644"/>
      <c r="CV47" s="644"/>
      <c r="CW47" s="644"/>
      <c r="CX47" s="644"/>
      <c r="CY47" s="645"/>
      <c r="CZ47" s="628">
        <v>0.1</v>
      </c>
      <c r="DA47" s="656"/>
      <c r="DB47" s="656"/>
      <c r="DC47" s="658"/>
      <c r="DD47" s="632">
        <v>17481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22059216</v>
      </c>
      <c r="CS49" s="682"/>
      <c r="CT49" s="682"/>
      <c r="CU49" s="682"/>
      <c r="CV49" s="682"/>
      <c r="CW49" s="682"/>
      <c r="CX49" s="682"/>
      <c r="CY49" s="711"/>
      <c r="CZ49" s="703">
        <v>100</v>
      </c>
      <c r="DA49" s="712"/>
      <c r="DB49" s="712"/>
      <c r="DC49" s="713"/>
      <c r="DD49" s="714">
        <v>14471791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ODbTGXSEjxY5TQOhaZmscrdowN2nxgg2ML+v8f9KhG5WHZxG/N7mBENABnCOHI2M6tq5jL0kmM1dwOGQ90MWQ==" saltValue="77uooPPqC0eCfWTJuESK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22632</v>
      </c>
      <c r="R7" s="753"/>
      <c r="S7" s="753"/>
      <c r="T7" s="753"/>
      <c r="U7" s="753"/>
      <c r="V7" s="753">
        <v>22052</v>
      </c>
      <c r="W7" s="753"/>
      <c r="X7" s="753"/>
      <c r="Y7" s="753"/>
      <c r="Z7" s="753"/>
      <c r="AA7" s="753">
        <v>580</v>
      </c>
      <c r="AB7" s="753"/>
      <c r="AC7" s="753"/>
      <c r="AD7" s="753"/>
      <c r="AE7" s="754"/>
      <c r="AF7" s="755">
        <v>464</v>
      </c>
      <c r="AG7" s="756"/>
      <c r="AH7" s="756"/>
      <c r="AI7" s="756"/>
      <c r="AJ7" s="757"/>
      <c r="AK7" s="758">
        <v>1621</v>
      </c>
      <c r="AL7" s="759"/>
      <c r="AM7" s="759"/>
      <c r="AN7" s="759"/>
      <c r="AO7" s="759"/>
      <c r="AP7" s="759">
        <v>16215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22639</v>
      </c>
      <c r="R23" s="793"/>
      <c r="S23" s="793"/>
      <c r="T23" s="793"/>
      <c r="U23" s="793"/>
      <c r="V23" s="793">
        <v>22059</v>
      </c>
      <c r="W23" s="793"/>
      <c r="X23" s="793"/>
      <c r="Y23" s="793"/>
      <c r="Z23" s="793"/>
      <c r="AA23" s="793">
        <v>580</v>
      </c>
      <c r="AB23" s="793"/>
      <c r="AC23" s="793"/>
      <c r="AD23" s="793"/>
      <c r="AE23" s="794"/>
      <c r="AF23" s="795">
        <v>464</v>
      </c>
      <c r="AG23" s="793"/>
      <c r="AH23" s="793"/>
      <c r="AI23" s="793"/>
      <c r="AJ23" s="796"/>
      <c r="AK23" s="797"/>
      <c r="AL23" s="798"/>
      <c r="AM23" s="798"/>
      <c r="AN23" s="798"/>
      <c r="AO23" s="798"/>
      <c r="AP23" s="793">
        <v>16215</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3195</v>
      </c>
      <c r="R28" s="823"/>
      <c r="S28" s="823"/>
      <c r="T28" s="823"/>
      <c r="U28" s="823"/>
      <c r="V28" s="823">
        <v>3173</v>
      </c>
      <c r="W28" s="823"/>
      <c r="X28" s="823"/>
      <c r="Y28" s="823"/>
      <c r="Z28" s="823"/>
      <c r="AA28" s="823">
        <v>22</v>
      </c>
      <c r="AB28" s="823"/>
      <c r="AC28" s="823"/>
      <c r="AD28" s="823"/>
      <c r="AE28" s="824"/>
      <c r="AF28" s="825">
        <v>22</v>
      </c>
      <c r="AG28" s="823"/>
      <c r="AH28" s="823"/>
      <c r="AI28" s="823"/>
      <c r="AJ28" s="826"/>
      <c r="AK28" s="827">
        <v>311</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4015</v>
      </c>
      <c r="R29" s="784"/>
      <c r="S29" s="784"/>
      <c r="T29" s="784"/>
      <c r="U29" s="784"/>
      <c r="V29" s="784">
        <v>3908</v>
      </c>
      <c r="W29" s="784"/>
      <c r="X29" s="784"/>
      <c r="Y29" s="784"/>
      <c r="Z29" s="784"/>
      <c r="AA29" s="784">
        <v>107</v>
      </c>
      <c r="AB29" s="784"/>
      <c r="AC29" s="784"/>
      <c r="AD29" s="784"/>
      <c r="AE29" s="785"/>
      <c r="AF29" s="786">
        <v>107</v>
      </c>
      <c r="AG29" s="787"/>
      <c r="AH29" s="787"/>
      <c r="AI29" s="787"/>
      <c r="AJ29" s="788"/>
      <c r="AK29" s="834">
        <v>556</v>
      </c>
      <c r="AL29" s="830"/>
      <c r="AM29" s="830"/>
      <c r="AN29" s="830"/>
      <c r="AO29" s="830"/>
      <c r="AP29" s="830" t="s">
        <v>548</v>
      </c>
      <c r="AQ29" s="830"/>
      <c r="AR29" s="830"/>
      <c r="AS29" s="830"/>
      <c r="AT29" s="830"/>
      <c r="AU29" s="830" t="s">
        <v>548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984</v>
      </c>
      <c r="R30" s="784"/>
      <c r="S30" s="784"/>
      <c r="T30" s="784"/>
      <c r="U30" s="784"/>
      <c r="V30" s="784">
        <v>973</v>
      </c>
      <c r="W30" s="784"/>
      <c r="X30" s="784"/>
      <c r="Y30" s="784"/>
      <c r="Z30" s="784"/>
      <c r="AA30" s="784">
        <v>11</v>
      </c>
      <c r="AB30" s="784"/>
      <c r="AC30" s="784"/>
      <c r="AD30" s="784"/>
      <c r="AE30" s="785"/>
      <c r="AF30" s="786">
        <v>11</v>
      </c>
      <c r="AG30" s="787"/>
      <c r="AH30" s="787"/>
      <c r="AI30" s="787"/>
      <c r="AJ30" s="788"/>
      <c r="AK30" s="834">
        <v>560</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2156</v>
      </c>
      <c r="R31" s="784"/>
      <c r="S31" s="784"/>
      <c r="T31" s="784"/>
      <c r="U31" s="784"/>
      <c r="V31" s="784">
        <v>1987</v>
      </c>
      <c r="W31" s="784"/>
      <c r="X31" s="784"/>
      <c r="Y31" s="784"/>
      <c r="Z31" s="784"/>
      <c r="AA31" s="784">
        <v>169</v>
      </c>
      <c r="AB31" s="784"/>
      <c r="AC31" s="784"/>
      <c r="AD31" s="784"/>
      <c r="AE31" s="785"/>
      <c r="AF31" s="786">
        <v>1383</v>
      </c>
      <c r="AG31" s="787"/>
      <c r="AH31" s="787"/>
      <c r="AI31" s="787"/>
      <c r="AJ31" s="788"/>
      <c r="AK31" s="834">
        <v>7</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861</v>
      </c>
      <c r="R32" s="784"/>
      <c r="S32" s="784"/>
      <c r="T32" s="784"/>
      <c r="U32" s="784"/>
      <c r="V32" s="784">
        <v>856</v>
      </c>
      <c r="W32" s="784"/>
      <c r="X32" s="784"/>
      <c r="Y32" s="784"/>
      <c r="Z32" s="784"/>
      <c r="AA32" s="784">
        <v>5</v>
      </c>
      <c r="AB32" s="784"/>
      <c r="AC32" s="784"/>
      <c r="AD32" s="784"/>
      <c r="AE32" s="785"/>
      <c r="AF32" s="786">
        <v>926</v>
      </c>
      <c r="AG32" s="787"/>
      <c r="AH32" s="787"/>
      <c r="AI32" s="787"/>
      <c r="AJ32" s="788"/>
      <c r="AK32" s="834">
        <v>31</v>
      </c>
      <c r="AL32" s="830"/>
      <c r="AM32" s="830"/>
      <c r="AN32" s="830"/>
      <c r="AO32" s="830"/>
      <c r="AP32" s="830">
        <v>4166</v>
      </c>
      <c r="AQ32" s="830"/>
      <c r="AR32" s="830"/>
      <c r="AS32" s="830"/>
      <c r="AT32" s="830"/>
      <c r="AU32" s="830">
        <v>208</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191</v>
      </c>
      <c r="R33" s="784"/>
      <c r="S33" s="784"/>
      <c r="T33" s="784"/>
      <c r="U33" s="784"/>
      <c r="V33" s="784">
        <v>172</v>
      </c>
      <c r="W33" s="784"/>
      <c r="X33" s="784"/>
      <c r="Y33" s="784"/>
      <c r="Z33" s="784"/>
      <c r="AA33" s="784">
        <v>19</v>
      </c>
      <c r="AB33" s="784"/>
      <c r="AC33" s="784"/>
      <c r="AD33" s="784"/>
      <c r="AE33" s="785"/>
      <c r="AF33" s="786">
        <v>388</v>
      </c>
      <c r="AG33" s="787"/>
      <c r="AH33" s="787"/>
      <c r="AI33" s="787"/>
      <c r="AJ33" s="788"/>
      <c r="AK33" s="834">
        <v>1</v>
      </c>
      <c r="AL33" s="830"/>
      <c r="AM33" s="830"/>
      <c r="AN33" s="830"/>
      <c r="AO33" s="830"/>
      <c r="AP33" s="830">
        <v>13</v>
      </c>
      <c r="AQ33" s="830"/>
      <c r="AR33" s="830"/>
      <c r="AS33" s="830"/>
      <c r="AT33" s="830"/>
      <c r="AU33" s="830">
        <v>0</v>
      </c>
      <c r="AV33" s="830"/>
      <c r="AW33" s="830"/>
      <c r="AX33" s="830"/>
      <c r="AY33" s="830"/>
      <c r="AZ33" s="831" t="s">
        <v>548</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1465</v>
      </c>
      <c r="R34" s="784"/>
      <c r="S34" s="784"/>
      <c r="T34" s="784"/>
      <c r="U34" s="784"/>
      <c r="V34" s="784">
        <v>1148</v>
      </c>
      <c r="W34" s="784"/>
      <c r="X34" s="784"/>
      <c r="Y34" s="784"/>
      <c r="Z34" s="784"/>
      <c r="AA34" s="784">
        <v>317</v>
      </c>
      <c r="AB34" s="784"/>
      <c r="AC34" s="784"/>
      <c r="AD34" s="784"/>
      <c r="AE34" s="785"/>
      <c r="AF34" s="786">
        <v>645</v>
      </c>
      <c r="AG34" s="787"/>
      <c r="AH34" s="787"/>
      <c r="AI34" s="787"/>
      <c r="AJ34" s="788"/>
      <c r="AK34" s="834">
        <v>666</v>
      </c>
      <c r="AL34" s="830"/>
      <c r="AM34" s="830"/>
      <c r="AN34" s="830"/>
      <c r="AO34" s="830"/>
      <c r="AP34" s="830">
        <v>6034</v>
      </c>
      <c r="AQ34" s="830"/>
      <c r="AR34" s="830"/>
      <c r="AS34" s="830"/>
      <c r="AT34" s="830"/>
      <c r="AU34" s="830">
        <v>4122</v>
      </c>
      <c r="AV34" s="830"/>
      <c r="AW34" s="830"/>
      <c r="AX34" s="830"/>
      <c r="AY34" s="830"/>
      <c r="AZ34" s="831" t="s">
        <v>548</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3482</v>
      </c>
      <c r="AG63" s="844"/>
      <c r="AH63" s="844"/>
      <c r="AI63" s="844"/>
      <c r="AJ63" s="845"/>
      <c r="AK63" s="846"/>
      <c r="AL63" s="841"/>
      <c r="AM63" s="841"/>
      <c r="AN63" s="841"/>
      <c r="AO63" s="841"/>
      <c r="AP63" s="844">
        <v>10213</v>
      </c>
      <c r="AQ63" s="844"/>
      <c r="AR63" s="844"/>
      <c r="AS63" s="844"/>
      <c r="AT63" s="844"/>
      <c r="AU63" s="844">
        <v>4330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483</v>
      </c>
      <c r="R68" s="866"/>
      <c r="S68" s="866"/>
      <c r="T68" s="866"/>
      <c r="U68" s="866"/>
      <c r="V68" s="866">
        <v>397</v>
      </c>
      <c r="W68" s="866"/>
      <c r="X68" s="866"/>
      <c r="Y68" s="866"/>
      <c r="Z68" s="866"/>
      <c r="AA68" s="866">
        <v>87</v>
      </c>
      <c r="AB68" s="866"/>
      <c r="AC68" s="866"/>
      <c r="AD68" s="866"/>
      <c r="AE68" s="866"/>
      <c r="AF68" s="866">
        <v>87</v>
      </c>
      <c r="AG68" s="866"/>
      <c r="AH68" s="866"/>
      <c r="AI68" s="866"/>
      <c r="AJ68" s="866"/>
      <c r="AK68" s="866">
        <v>93</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5552</v>
      </c>
      <c r="R69" s="830"/>
      <c r="S69" s="830"/>
      <c r="T69" s="830"/>
      <c r="U69" s="830"/>
      <c r="V69" s="830">
        <v>4641</v>
      </c>
      <c r="W69" s="830"/>
      <c r="X69" s="830"/>
      <c r="Y69" s="830"/>
      <c r="Z69" s="830"/>
      <c r="AA69" s="830">
        <v>912</v>
      </c>
      <c r="AB69" s="830"/>
      <c r="AC69" s="830"/>
      <c r="AD69" s="830"/>
      <c r="AE69" s="830"/>
      <c r="AF69" s="830">
        <v>912</v>
      </c>
      <c r="AG69" s="830"/>
      <c r="AH69" s="830"/>
      <c r="AI69" s="830"/>
      <c r="AJ69" s="830"/>
      <c r="AK69" s="830">
        <v>0</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1491</v>
      </c>
      <c r="R70" s="830"/>
      <c r="S70" s="830"/>
      <c r="T70" s="830"/>
      <c r="U70" s="830"/>
      <c r="V70" s="830">
        <v>1487</v>
      </c>
      <c r="W70" s="830"/>
      <c r="X70" s="830"/>
      <c r="Y70" s="830"/>
      <c r="Z70" s="830"/>
      <c r="AA70" s="830">
        <v>3</v>
      </c>
      <c r="AB70" s="830"/>
      <c r="AC70" s="830"/>
      <c r="AD70" s="830"/>
      <c r="AE70" s="830"/>
      <c r="AF70" s="830">
        <v>3</v>
      </c>
      <c r="AG70" s="830"/>
      <c r="AH70" s="830"/>
      <c r="AI70" s="830"/>
      <c r="AJ70" s="830"/>
      <c r="AK70" s="830">
        <v>41</v>
      </c>
      <c r="AL70" s="830"/>
      <c r="AM70" s="830"/>
      <c r="AN70" s="830"/>
      <c r="AO70" s="830"/>
      <c r="AP70" s="830" t="s">
        <v>548</v>
      </c>
      <c r="AQ70" s="830"/>
      <c r="AR70" s="830"/>
      <c r="AS70" s="830"/>
      <c r="AT70" s="830"/>
      <c r="AU70" s="877" t="s">
        <v>548</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8</v>
      </c>
      <c r="R71" s="830"/>
      <c r="S71" s="830"/>
      <c r="T71" s="830"/>
      <c r="U71" s="830"/>
      <c r="V71" s="830">
        <v>7</v>
      </c>
      <c r="W71" s="830"/>
      <c r="X71" s="830"/>
      <c r="Y71" s="830"/>
      <c r="Z71" s="830"/>
      <c r="AA71" s="830">
        <v>0</v>
      </c>
      <c r="AB71" s="830"/>
      <c r="AC71" s="830"/>
      <c r="AD71" s="830"/>
      <c r="AE71" s="830"/>
      <c r="AF71" s="830">
        <v>0</v>
      </c>
      <c r="AG71" s="830"/>
      <c r="AH71" s="830"/>
      <c r="AI71" s="830"/>
      <c r="AJ71" s="830"/>
      <c r="AK71" s="830">
        <v>5</v>
      </c>
      <c r="AL71" s="830"/>
      <c r="AM71" s="830"/>
      <c r="AN71" s="830"/>
      <c r="AO71" s="830"/>
      <c r="AP71" s="830" t="s">
        <v>548</v>
      </c>
      <c r="AQ71" s="830"/>
      <c r="AR71" s="830"/>
      <c r="AS71" s="830"/>
      <c r="AT71" s="830"/>
      <c r="AU71" s="877" t="s">
        <v>548</v>
      </c>
      <c r="AV71" s="878"/>
      <c r="AW71" s="878"/>
      <c r="AX71" s="878"/>
      <c r="AY71" s="834"/>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33</v>
      </c>
      <c r="R72" s="830"/>
      <c r="S72" s="830"/>
      <c r="T72" s="830"/>
      <c r="U72" s="830"/>
      <c r="V72" s="830">
        <v>17</v>
      </c>
      <c r="W72" s="830"/>
      <c r="X72" s="830"/>
      <c r="Y72" s="830"/>
      <c r="Z72" s="830"/>
      <c r="AA72" s="830">
        <v>17</v>
      </c>
      <c r="AB72" s="830"/>
      <c r="AC72" s="830"/>
      <c r="AD72" s="830"/>
      <c r="AE72" s="830"/>
      <c r="AF72" s="830">
        <v>17</v>
      </c>
      <c r="AG72" s="830"/>
      <c r="AH72" s="830"/>
      <c r="AI72" s="830"/>
      <c r="AJ72" s="830"/>
      <c r="AK72" s="830">
        <v>23</v>
      </c>
      <c r="AL72" s="830"/>
      <c r="AM72" s="830"/>
      <c r="AN72" s="830"/>
      <c r="AO72" s="830"/>
      <c r="AP72" s="830" t="s">
        <v>548</v>
      </c>
      <c r="AQ72" s="830"/>
      <c r="AR72" s="830"/>
      <c r="AS72" s="830"/>
      <c r="AT72" s="830"/>
      <c r="AU72" s="877" t="s">
        <v>548</v>
      </c>
      <c r="AV72" s="878"/>
      <c r="AW72" s="878"/>
      <c r="AX72" s="878"/>
      <c r="AY72" s="834"/>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772</v>
      </c>
      <c r="R73" s="830"/>
      <c r="S73" s="830"/>
      <c r="T73" s="830"/>
      <c r="U73" s="830"/>
      <c r="V73" s="830">
        <v>728</v>
      </c>
      <c r="W73" s="830"/>
      <c r="X73" s="830"/>
      <c r="Y73" s="830"/>
      <c r="Z73" s="830"/>
      <c r="AA73" s="830">
        <v>44</v>
      </c>
      <c r="AB73" s="830"/>
      <c r="AC73" s="830"/>
      <c r="AD73" s="830"/>
      <c r="AE73" s="830"/>
      <c r="AF73" s="830">
        <v>44</v>
      </c>
      <c r="AG73" s="830"/>
      <c r="AH73" s="830"/>
      <c r="AI73" s="830"/>
      <c r="AJ73" s="830"/>
      <c r="AK73" s="830">
        <v>315</v>
      </c>
      <c r="AL73" s="830"/>
      <c r="AM73" s="830"/>
      <c r="AN73" s="830"/>
      <c r="AO73" s="830"/>
      <c r="AP73" s="830" t="s">
        <v>548</v>
      </c>
      <c r="AQ73" s="830"/>
      <c r="AR73" s="830"/>
      <c r="AS73" s="830"/>
      <c r="AT73" s="830"/>
      <c r="AU73" s="877" t="s">
        <v>548</v>
      </c>
      <c r="AV73" s="878"/>
      <c r="AW73" s="878"/>
      <c r="AX73" s="878"/>
      <c r="AY73" s="834"/>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1876</v>
      </c>
      <c r="R74" s="830"/>
      <c r="S74" s="830"/>
      <c r="T74" s="830"/>
      <c r="U74" s="830"/>
      <c r="V74" s="830">
        <v>1810</v>
      </c>
      <c r="W74" s="830"/>
      <c r="X74" s="830"/>
      <c r="Y74" s="830"/>
      <c r="Z74" s="830"/>
      <c r="AA74" s="830">
        <v>66</v>
      </c>
      <c r="AB74" s="830"/>
      <c r="AC74" s="830"/>
      <c r="AD74" s="830"/>
      <c r="AE74" s="830"/>
      <c r="AF74" s="830">
        <v>66</v>
      </c>
      <c r="AG74" s="830"/>
      <c r="AH74" s="830"/>
      <c r="AI74" s="830"/>
      <c r="AJ74" s="830"/>
      <c r="AK74" s="830" t="s">
        <v>548</v>
      </c>
      <c r="AL74" s="830"/>
      <c r="AM74" s="830"/>
      <c r="AN74" s="830"/>
      <c r="AO74" s="830"/>
      <c r="AP74" s="830" t="s">
        <v>548</v>
      </c>
      <c r="AQ74" s="830"/>
      <c r="AR74" s="830"/>
      <c r="AS74" s="830"/>
      <c r="AT74" s="830"/>
      <c r="AU74" s="877" t="s">
        <v>548</v>
      </c>
      <c r="AV74" s="878"/>
      <c r="AW74" s="878"/>
      <c r="AX74" s="878"/>
      <c r="AY74" s="834"/>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9">
        <v>297869</v>
      </c>
      <c r="R75" s="878"/>
      <c r="S75" s="878"/>
      <c r="T75" s="878"/>
      <c r="U75" s="834"/>
      <c r="V75" s="877">
        <v>293113</v>
      </c>
      <c r="W75" s="878"/>
      <c r="X75" s="878"/>
      <c r="Y75" s="878"/>
      <c r="Z75" s="834"/>
      <c r="AA75" s="877">
        <v>4756</v>
      </c>
      <c r="AB75" s="878"/>
      <c r="AC75" s="878"/>
      <c r="AD75" s="878"/>
      <c r="AE75" s="834"/>
      <c r="AF75" s="877">
        <v>4756</v>
      </c>
      <c r="AG75" s="878"/>
      <c r="AH75" s="878"/>
      <c r="AI75" s="878"/>
      <c r="AJ75" s="834"/>
      <c r="AK75" s="877">
        <v>1710</v>
      </c>
      <c r="AL75" s="878"/>
      <c r="AM75" s="878"/>
      <c r="AN75" s="878"/>
      <c r="AO75" s="834"/>
      <c r="AP75" s="877" t="s">
        <v>548</v>
      </c>
      <c r="AQ75" s="878"/>
      <c r="AR75" s="878"/>
      <c r="AS75" s="878"/>
      <c r="AT75" s="834"/>
      <c r="AU75" s="877"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9">
        <v>402</v>
      </c>
      <c r="R76" s="878"/>
      <c r="S76" s="878"/>
      <c r="T76" s="878"/>
      <c r="U76" s="834"/>
      <c r="V76" s="877">
        <v>389</v>
      </c>
      <c r="W76" s="878"/>
      <c r="X76" s="878"/>
      <c r="Y76" s="878"/>
      <c r="Z76" s="834"/>
      <c r="AA76" s="877">
        <v>13</v>
      </c>
      <c r="AB76" s="878"/>
      <c r="AC76" s="878"/>
      <c r="AD76" s="878"/>
      <c r="AE76" s="834"/>
      <c r="AF76" s="877">
        <v>13</v>
      </c>
      <c r="AG76" s="878"/>
      <c r="AH76" s="878"/>
      <c r="AI76" s="878"/>
      <c r="AJ76" s="834"/>
      <c r="AK76" s="877" t="s">
        <v>548</v>
      </c>
      <c r="AL76" s="878"/>
      <c r="AM76" s="878"/>
      <c r="AN76" s="878"/>
      <c r="AO76" s="834"/>
      <c r="AP76" s="877">
        <v>402</v>
      </c>
      <c r="AQ76" s="878"/>
      <c r="AR76" s="878"/>
      <c r="AS76" s="878"/>
      <c r="AT76" s="834"/>
      <c r="AU76" s="877">
        <v>57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5898</v>
      </c>
      <c r="AG88" s="844"/>
      <c r="AH88" s="844"/>
      <c r="AI88" s="844"/>
      <c r="AJ88" s="844"/>
      <c r="AK88" s="841"/>
      <c r="AL88" s="841"/>
      <c r="AM88" s="841"/>
      <c r="AN88" s="841"/>
      <c r="AO88" s="841"/>
      <c r="AP88" s="844">
        <v>402</v>
      </c>
      <c r="AQ88" s="844"/>
      <c r="AR88" s="844"/>
      <c r="AS88" s="844"/>
      <c r="AT88" s="844"/>
      <c r="AU88" s="844">
        <v>57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1844324</v>
      </c>
      <c r="AB110" s="900"/>
      <c r="AC110" s="900"/>
      <c r="AD110" s="900"/>
      <c r="AE110" s="901"/>
      <c r="AF110" s="902">
        <v>1771844</v>
      </c>
      <c r="AG110" s="900"/>
      <c r="AH110" s="900"/>
      <c r="AI110" s="900"/>
      <c r="AJ110" s="901"/>
      <c r="AK110" s="902">
        <v>1673988</v>
      </c>
      <c r="AL110" s="900"/>
      <c r="AM110" s="900"/>
      <c r="AN110" s="900"/>
      <c r="AO110" s="901"/>
      <c r="AP110" s="903">
        <v>18.3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14993357</v>
      </c>
      <c r="BR110" s="931"/>
      <c r="BS110" s="931"/>
      <c r="BT110" s="931"/>
      <c r="BU110" s="931"/>
      <c r="BV110" s="931">
        <v>15567077</v>
      </c>
      <c r="BW110" s="931"/>
      <c r="BX110" s="931"/>
      <c r="BY110" s="931"/>
      <c r="BZ110" s="931"/>
      <c r="CA110" s="931">
        <v>16215153</v>
      </c>
      <c r="CB110" s="931"/>
      <c r="CC110" s="931"/>
      <c r="CD110" s="931"/>
      <c r="CE110" s="931"/>
      <c r="CF110" s="944">
        <v>177.1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4758564</v>
      </c>
      <c r="BR112" s="926"/>
      <c r="BS112" s="926"/>
      <c r="BT112" s="926"/>
      <c r="BU112" s="926"/>
      <c r="BV112" s="926">
        <v>4538496</v>
      </c>
      <c r="BW112" s="926"/>
      <c r="BX112" s="926"/>
      <c r="BY112" s="926"/>
      <c r="BZ112" s="926"/>
      <c r="CA112" s="926">
        <v>4329866</v>
      </c>
      <c r="CB112" s="926"/>
      <c r="CC112" s="926"/>
      <c r="CD112" s="926"/>
      <c r="CE112" s="926"/>
      <c r="CF112" s="920">
        <v>47.3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596236</v>
      </c>
      <c r="AB113" s="938"/>
      <c r="AC113" s="938"/>
      <c r="AD113" s="938"/>
      <c r="AE113" s="939"/>
      <c r="AF113" s="940">
        <v>639352</v>
      </c>
      <c r="AG113" s="938"/>
      <c r="AH113" s="938"/>
      <c r="AI113" s="938"/>
      <c r="AJ113" s="939"/>
      <c r="AK113" s="940">
        <v>606249</v>
      </c>
      <c r="AL113" s="938"/>
      <c r="AM113" s="938"/>
      <c r="AN113" s="938"/>
      <c r="AO113" s="939"/>
      <c r="AP113" s="941">
        <v>6.6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67290</v>
      </c>
      <c r="BR113" s="926"/>
      <c r="BS113" s="926"/>
      <c r="BT113" s="926"/>
      <c r="BU113" s="926"/>
      <c r="BV113" s="926">
        <v>61965</v>
      </c>
      <c r="BW113" s="926"/>
      <c r="BX113" s="926"/>
      <c r="BY113" s="926"/>
      <c r="BZ113" s="926"/>
      <c r="CA113" s="926">
        <v>56625</v>
      </c>
      <c r="CB113" s="926"/>
      <c r="CC113" s="926"/>
      <c r="CD113" s="926"/>
      <c r="CE113" s="926"/>
      <c r="CF113" s="920">
        <v>0.6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6043</v>
      </c>
      <c r="AB114" s="959"/>
      <c r="AC114" s="959"/>
      <c r="AD114" s="959"/>
      <c r="AE114" s="960"/>
      <c r="AF114" s="961">
        <v>5616</v>
      </c>
      <c r="AG114" s="959"/>
      <c r="AH114" s="959"/>
      <c r="AI114" s="959"/>
      <c r="AJ114" s="960"/>
      <c r="AK114" s="961">
        <v>5606</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2393795</v>
      </c>
      <c r="BR114" s="926"/>
      <c r="BS114" s="926"/>
      <c r="BT114" s="926"/>
      <c r="BU114" s="926"/>
      <c r="BV114" s="926">
        <v>2470183</v>
      </c>
      <c r="BW114" s="926"/>
      <c r="BX114" s="926"/>
      <c r="BY114" s="926"/>
      <c r="BZ114" s="926"/>
      <c r="CA114" s="926">
        <v>2574779</v>
      </c>
      <c r="CB114" s="926"/>
      <c r="CC114" s="926"/>
      <c r="CD114" s="926"/>
      <c r="CE114" s="926"/>
      <c r="CF114" s="920">
        <v>28.1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v>
      </c>
      <c r="AB115" s="938"/>
      <c r="AC115" s="938"/>
      <c r="AD115" s="938"/>
      <c r="AE115" s="939"/>
      <c r="AF115" s="940">
        <v>23</v>
      </c>
      <c r="AG115" s="938"/>
      <c r="AH115" s="938"/>
      <c r="AI115" s="938"/>
      <c r="AJ115" s="939"/>
      <c r="AK115" s="940">
        <v>359</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174</v>
      </c>
      <c r="AB116" s="959"/>
      <c r="AC116" s="959"/>
      <c r="AD116" s="959"/>
      <c r="AE116" s="960"/>
      <c r="AF116" s="961">
        <v>1012</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2446796</v>
      </c>
      <c r="AB117" s="979"/>
      <c r="AC117" s="979"/>
      <c r="AD117" s="979"/>
      <c r="AE117" s="980"/>
      <c r="AF117" s="981">
        <v>2417847</v>
      </c>
      <c r="AG117" s="979"/>
      <c r="AH117" s="979"/>
      <c r="AI117" s="979"/>
      <c r="AJ117" s="980"/>
      <c r="AK117" s="981">
        <v>2286202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22213006</v>
      </c>
      <c r="BR119" s="1000"/>
      <c r="BS119" s="1000"/>
      <c r="BT119" s="1000"/>
      <c r="BU119" s="1000"/>
      <c r="BV119" s="1000">
        <v>22637721</v>
      </c>
      <c r="BW119" s="1000"/>
      <c r="BX119" s="1000"/>
      <c r="BY119" s="1000"/>
      <c r="BZ119" s="1000"/>
      <c r="CA119" s="1000">
        <v>23176423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5454509</v>
      </c>
      <c r="BR120" s="931"/>
      <c r="BS120" s="931"/>
      <c r="BT120" s="931"/>
      <c r="BU120" s="931"/>
      <c r="BV120" s="931">
        <v>5245929</v>
      </c>
      <c r="BW120" s="931"/>
      <c r="BX120" s="931"/>
      <c r="BY120" s="931"/>
      <c r="BZ120" s="931"/>
      <c r="CA120" s="931">
        <v>5462372</v>
      </c>
      <c r="CB120" s="931"/>
      <c r="CC120" s="931"/>
      <c r="CD120" s="931"/>
      <c r="CE120" s="931"/>
      <c r="CF120" s="944">
        <v>59.6</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4424705</v>
      </c>
      <c r="DH120" s="931"/>
      <c r="DI120" s="931"/>
      <c r="DJ120" s="931"/>
      <c r="DK120" s="931"/>
      <c r="DL120" s="931">
        <v>4296118</v>
      </c>
      <c r="DM120" s="931"/>
      <c r="DN120" s="931"/>
      <c r="DO120" s="931"/>
      <c r="DP120" s="931"/>
      <c r="DQ120" s="931">
        <v>4121510</v>
      </c>
      <c r="DR120" s="931"/>
      <c r="DS120" s="931"/>
      <c r="DT120" s="931"/>
      <c r="DU120" s="931"/>
      <c r="DV120" s="932">
        <v>45</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224387</v>
      </c>
      <c r="BR121" s="926"/>
      <c r="BS121" s="926"/>
      <c r="BT121" s="926"/>
      <c r="BU121" s="926"/>
      <c r="BV121" s="926">
        <v>741165</v>
      </c>
      <c r="BW121" s="926"/>
      <c r="BX121" s="926"/>
      <c r="BY121" s="926"/>
      <c r="BZ121" s="926"/>
      <c r="CA121" s="926">
        <v>963456</v>
      </c>
      <c r="CB121" s="926"/>
      <c r="CC121" s="926"/>
      <c r="CD121" s="926"/>
      <c r="CE121" s="926"/>
      <c r="CF121" s="920">
        <v>10.5</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333623</v>
      </c>
      <c r="DH121" s="926"/>
      <c r="DI121" s="926"/>
      <c r="DJ121" s="926"/>
      <c r="DK121" s="926"/>
      <c r="DL121" s="926">
        <v>242228</v>
      </c>
      <c r="DM121" s="926"/>
      <c r="DN121" s="926"/>
      <c r="DO121" s="926"/>
      <c r="DP121" s="926"/>
      <c r="DQ121" s="926">
        <v>208293</v>
      </c>
      <c r="DR121" s="926"/>
      <c r="DS121" s="926"/>
      <c r="DT121" s="926"/>
      <c r="DU121" s="926"/>
      <c r="DV121" s="927">
        <v>2.2999999999999998</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14701498</v>
      </c>
      <c r="BR122" s="1000"/>
      <c r="BS122" s="1000"/>
      <c r="BT122" s="1000"/>
      <c r="BU122" s="1000"/>
      <c r="BV122" s="1000">
        <v>14654536</v>
      </c>
      <c r="BW122" s="1000"/>
      <c r="BX122" s="1000"/>
      <c r="BY122" s="1000"/>
      <c r="BZ122" s="1000"/>
      <c r="CA122" s="1000">
        <v>14420032</v>
      </c>
      <c r="CB122" s="1000"/>
      <c r="CC122" s="1000"/>
      <c r="CD122" s="1000"/>
      <c r="CE122" s="1000"/>
      <c r="CF122" s="1017">
        <v>157.5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236</v>
      </c>
      <c r="DH122" s="926"/>
      <c r="DI122" s="926"/>
      <c r="DJ122" s="926"/>
      <c r="DK122" s="926"/>
      <c r="DL122" s="926">
        <v>150</v>
      </c>
      <c r="DM122" s="926"/>
      <c r="DN122" s="926"/>
      <c r="DO122" s="926"/>
      <c r="DP122" s="926"/>
      <c r="DQ122" s="926">
        <v>63</v>
      </c>
      <c r="DR122" s="926"/>
      <c r="DS122" s="926"/>
      <c r="DT122" s="926"/>
      <c r="DU122" s="926"/>
      <c r="DV122" s="927">
        <v>0</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20380394</v>
      </c>
      <c r="BR123" s="1064"/>
      <c r="BS123" s="1064"/>
      <c r="BT123" s="1064"/>
      <c r="BU123" s="1064"/>
      <c r="BV123" s="1064">
        <v>20641630</v>
      </c>
      <c r="BW123" s="1064"/>
      <c r="BX123" s="1064"/>
      <c r="BY123" s="1064"/>
      <c r="BZ123" s="1064"/>
      <c r="CA123" s="1064">
        <v>20845860</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20.8</v>
      </c>
      <c r="BR124" s="1027"/>
      <c r="BS124" s="1027"/>
      <c r="BT124" s="1027"/>
      <c r="BU124" s="1027"/>
      <c r="BV124" s="1027">
        <v>22.3</v>
      </c>
      <c r="BW124" s="1027"/>
      <c r="BX124" s="1027"/>
      <c r="BY124" s="1027"/>
      <c r="BZ124" s="1027"/>
      <c r="CA124" s="1027">
        <v>25.4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19</v>
      </c>
      <c r="AB127" s="959"/>
      <c r="AC127" s="959"/>
      <c r="AD127" s="959"/>
      <c r="AE127" s="960"/>
      <c r="AF127" s="961">
        <v>23</v>
      </c>
      <c r="AG127" s="959"/>
      <c r="AH127" s="959"/>
      <c r="AI127" s="959"/>
      <c r="AJ127" s="960"/>
      <c r="AK127" s="961">
        <v>359</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79114</v>
      </c>
      <c r="AB128" s="1046"/>
      <c r="AC128" s="1046"/>
      <c r="AD128" s="1046"/>
      <c r="AE128" s="1047"/>
      <c r="AF128" s="1048">
        <v>86294</v>
      </c>
      <c r="AG128" s="1046"/>
      <c r="AH128" s="1046"/>
      <c r="AI128" s="1046"/>
      <c r="AJ128" s="1047"/>
      <c r="AK128" s="1048">
        <v>67200</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121</v>
      </c>
      <c r="BG128" s="1053"/>
      <c r="BH128" s="1053"/>
      <c r="BI128" s="1053"/>
      <c r="BJ128" s="1053"/>
      <c r="BK128" s="1053"/>
      <c r="BL128" s="1054"/>
      <c r="BM128" s="1052">
        <v>13.25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10207223</v>
      </c>
      <c r="AB129" s="959"/>
      <c r="AC129" s="959"/>
      <c r="AD129" s="959"/>
      <c r="AE129" s="960"/>
      <c r="AF129" s="961">
        <v>10308719</v>
      </c>
      <c r="AG129" s="959"/>
      <c r="AH129" s="959"/>
      <c r="AI129" s="959"/>
      <c r="AJ129" s="960"/>
      <c r="AK129" s="961">
        <v>10498195</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18.25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1403896</v>
      </c>
      <c r="AB130" s="959"/>
      <c r="AC130" s="959"/>
      <c r="AD130" s="959"/>
      <c r="AE130" s="960"/>
      <c r="AF130" s="961">
        <v>1367469</v>
      </c>
      <c r="AG130" s="959"/>
      <c r="AH130" s="959"/>
      <c r="AI130" s="959"/>
      <c r="AJ130" s="960"/>
      <c r="AK130" s="961">
        <v>1340562</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8803327</v>
      </c>
      <c r="AB131" s="986"/>
      <c r="AC131" s="986"/>
      <c r="AD131" s="986"/>
      <c r="AE131" s="987"/>
      <c r="AF131" s="985">
        <v>8941250</v>
      </c>
      <c r="AG131" s="986"/>
      <c r="AH131" s="986"/>
      <c r="AI131" s="986"/>
      <c r="AJ131" s="987"/>
      <c r="AK131" s="985">
        <v>9157633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25.4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10.94797456</v>
      </c>
      <c r="AB132" s="1097"/>
      <c r="AC132" s="1097"/>
      <c r="AD132" s="1097"/>
      <c r="AE132" s="1098"/>
      <c r="AF132" s="1099">
        <v>10.78242975</v>
      </c>
      <c r="AG132" s="1097"/>
      <c r="AH132" s="1097"/>
      <c r="AI132" s="1097"/>
      <c r="AJ132" s="1098"/>
      <c r="AK132" s="1099">
        <v>9.5924350759999992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10.1</v>
      </c>
      <c r="AB133" s="1080"/>
      <c r="AC133" s="1080"/>
      <c r="AD133" s="1080"/>
      <c r="AE133" s="1081"/>
      <c r="AF133" s="1079">
        <v>10.4</v>
      </c>
      <c r="AG133" s="1080"/>
      <c r="AH133" s="1080"/>
      <c r="AI133" s="1080"/>
      <c r="AJ133" s="1081"/>
      <c r="AK133" s="1079">
        <v>10.4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Fe0RqqUxzVRYK7Lml+C7O8ohw3BrvVFI2X+RNEriEhcL1D8KTCKlEpEzNKxqFRRQkl3M71MzxxQToh6/S//uw==" saltValue="iBWlYSJtpBHOT+E5uCx7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olPlAL0ILynWEVVBnyyG5nzVa062xWyZ2NJylCmDEa9yK4oBBq9O4+tZaWBdLKtjrdCWhOY29+fp6uIMEqAlA==" saltValue="m6QaETmG3B5zu6BirY+O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lPMh5dgB9hm4I3aS86y3OyUPwweDNqPdyC8XwIKCGBWf44YKBhV+1htogPvw9WfLHculz27VoDr0+36AnliQA==" saltValue="o+gWg6QitZcOYdas+cK/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3546242</v>
      </c>
      <c r="AP9" s="269">
        <v>108774</v>
      </c>
      <c r="AQ9" s="270">
        <v>98214</v>
      </c>
      <c r="AR9" s="271">
        <v>10.8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27058</v>
      </c>
      <c r="AP10" s="272">
        <v>830</v>
      </c>
      <c r="AQ10" s="273">
        <v>8330</v>
      </c>
      <c r="AR10" s="274">
        <v>-90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15613</v>
      </c>
      <c r="AP11" s="272">
        <v>479</v>
      </c>
      <c r="AQ11" s="273">
        <v>2236</v>
      </c>
      <c r="AR11" s="274">
        <v>-78.599999999999994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12</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81686</v>
      </c>
      <c r="AP13" s="272">
        <v>2506</v>
      </c>
      <c r="AQ13" s="273">
        <v>3111</v>
      </c>
      <c r="AR13" s="274">
        <v>-19.399999999999999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139994</v>
      </c>
      <c r="AP14" s="272">
        <v>4294</v>
      </c>
      <c r="AQ14" s="273">
        <v>1882</v>
      </c>
      <c r="AR14" s="274">
        <v>128.19999999999999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-161976</v>
      </c>
      <c r="AP15" s="272">
        <v>-4968</v>
      </c>
      <c r="AQ15" s="273">
        <v>-6411</v>
      </c>
      <c r="AR15" s="274">
        <v>-22.5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3648617</v>
      </c>
      <c r="AP16" s="272">
        <v>111914</v>
      </c>
      <c r="AQ16" s="273">
        <v>107373</v>
      </c>
      <c r="AR16" s="274">
        <v>4.2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11.56</v>
      </c>
      <c r="AP21" s="286">
        <v>9.17</v>
      </c>
      <c r="AQ21" s="287">
        <v>2.39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95.6</v>
      </c>
      <c r="AP22" s="291">
        <v>97.5</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1673988</v>
      </c>
      <c r="AP32" s="300">
        <v>51346</v>
      </c>
      <c r="AQ32" s="301">
        <v>55954</v>
      </c>
      <c r="AR32" s="302">
        <v>-8.1999999999999993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606249</v>
      </c>
      <c r="AP35" s="300">
        <v>18595</v>
      </c>
      <c r="AQ35" s="301">
        <v>17691</v>
      </c>
      <c r="AR35" s="302">
        <v>5.0999999999999996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5606</v>
      </c>
      <c r="AP36" s="300">
        <v>172</v>
      </c>
      <c r="AQ36" s="301">
        <v>2603</v>
      </c>
      <c r="AR36" s="302">
        <v>-93.4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359</v>
      </c>
      <c r="AP37" s="300">
        <v>11</v>
      </c>
      <c r="AQ37" s="301">
        <v>579</v>
      </c>
      <c r="AR37" s="302">
        <v>-98.1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-67200</v>
      </c>
      <c r="AP39" s="300">
        <v>-2061</v>
      </c>
      <c r="AQ39" s="301">
        <v>-4663</v>
      </c>
      <c r="AR39" s="302">
        <v>-55.8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-1340562</v>
      </c>
      <c r="AP40" s="300">
        <v>-41119</v>
      </c>
      <c r="AQ40" s="301">
        <v>-48945</v>
      </c>
      <c r="AR40" s="302">
        <v>-16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878440</v>
      </c>
      <c r="AP41" s="300">
        <v>26944</v>
      </c>
      <c r="AQ41" s="301">
        <v>23225</v>
      </c>
      <c r="AR41" s="302">
        <v>16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3051635</v>
      </c>
      <c r="AN51" s="322">
        <v>88287</v>
      </c>
      <c r="AO51" s="323">
        <v>17.3</v>
      </c>
      <c r="AP51" s="324">
        <v>76347</v>
      </c>
      <c r="AQ51" s="325">
        <v>2.4</v>
      </c>
      <c r="AR51" s="326">
        <v>14.9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1339568</v>
      </c>
      <c r="AN52" s="330">
        <v>38755</v>
      </c>
      <c r="AO52" s="331">
        <v>1.5</v>
      </c>
      <c r="AP52" s="332">
        <v>41762</v>
      </c>
      <c r="AQ52" s="333">
        <v>0.5</v>
      </c>
      <c r="AR52" s="334">
        <v>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1666293</v>
      </c>
      <c r="AN53" s="322">
        <v>48919</v>
      </c>
      <c r="AO53" s="323">
        <v>-44.6</v>
      </c>
      <c r="AP53" s="324">
        <v>69604</v>
      </c>
      <c r="AQ53" s="325">
        <v>-8.8000000000000007</v>
      </c>
      <c r="AR53" s="326">
        <v>-35.799999999999997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997453</v>
      </c>
      <c r="AN54" s="330">
        <v>29283</v>
      </c>
      <c r="AO54" s="331">
        <v>-24.4</v>
      </c>
      <c r="AP54" s="332">
        <v>36247</v>
      </c>
      <c r="AQ54" s="333">
        <v>-13.2</v>
      </c>
      <c r="AR54" s="334">
        <v>-11.2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2712190</v>
      </c>
      <c r="AN55" s="322">
        <v>80428</v>
      </c>
      <c r="AO55" s="323">
        <v>64.400000000000006</v>
      </c>
      <c r="AP55" s="324">
        <v>68410</v>
      </c>
      <c r="AQ55" s="325">
        <v>-1.7</v>
      </c>
      <c r="AR55" s="326">
        <v>66.099999999999994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1369158</v>
      </c>
      <c r="AN56" s="330">
        <v>40601</v>
      </c>
      <c r="AO56" s="331">
        <v>38.700000000000003</v>
      </c>
      <c r="AP56" s="332">
        <v>35086</v>
      </c>
      <c r="AQ56" s="333">
        <v>-3.2</v>
      </c>
      <c r="AR56" s="334">
        <v>41.9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4922571</v>
      </c>
      <c r="AN57" s="322">
        <v>148333</v>
      </c>
      <c r="AO57" s="323">
        <v>84.4</v>
      </c>
      <c r="AP57" s="324">
        <v>73019</v>
      </c>
      <c r="AQ57" s="325">
        <v>6.7</v>
      </c>
      <c r="AR57" s="326">
        <v>77.7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2169567</v>
      </c>
      <c r="AN58" s="330">
        <v>65376</v>
      </c>
      <c r="AO58" s="331">
        <v>61</v>
      </c>
      <c r="AP58" s="332">
        <v>39427</v>
      </c>
      <c r="AQ58" s="333">
        <v>12.4</v>
      </c>
      <c r="AR58" s="334">
        <v>48.6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4824336</v>
      </c>
      <c r="AN59" s="322">
        <v>147977</v>
      </c>
      <c r="AO59" s="323">
        <v>-0.2</v>
      </c>
      <c r="AP59" s="324">
        <v>76590</v>
      </c>
      <c r="AQ59" s="325">
        <v>4.9000000000000004</v>
      </c>
      <c r="AR59" s="326">
        <v>-5.0999999999999996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1544624</v>
      </c>
      <c r="AN60" s="330">
        <v>47378</v>
      </c>
      <c r="AO60" s="331">
        <v>-27.5</v>
      </c>
      <c r="AP60" s="332">
        <v>42387</v>
      </c>
      <c r="AQ60" s="333">
        <v>7.5</v>
      </c>
      <c r="AR60" s="334">
        <v>-35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3435405</v>
      </c>
      <c r="AN61" s="337">
        <v>102789</v>
      </c>
      <c r="AO61" s="338">
        <v>24.3</v>
      </c>
      <c r="AP61" s="339">
        <v>72794</v>
      </c>
      <c r="AQ61" s="340">
        <v>0.7</v>
      </c>
      <c r="AR61" s="326">
        <v>23.6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1484074</v>
      </c>
      <c r="AN62" s="330">
        <v>44279</v>
      </c>
      <c r="AO62" s="331">
        <v>9.9</v>
      </c>
      <c r="AP62" s="332">
        <v>38982</v>
      </c>
      <c r="AQ62" s="333">
        <v>0.8</v>
      </c>
      <c r="AR62" s="334">
        <v>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FQXxjE1tUIXtWSdgwSzQkpHyN9svo1BuLgJGIIlUj8n2sMjbahudQaZUfNZYCJXacuRrNoQiIF6fAYvJR05ng==" saltValue="C4OKEQ+8l0ghFEISFwqK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QpE/0VedkdAXCuPfpaFRBeVAMacXXW6a2NHtDpKKio4NxCm3zbYk1eVHN7KS6ZRw27Y/KuVLB5PX1RLbu08roQ==" saltValue="LVVBHw0qbpe74DCtSPWd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iS772V54Gy87iYdQhGIALje3rB+8OWN5FWEDAbyYmUlOw7HYW5dxYghMjixZTZ1F+WyXH52UbdvliJqQ8xko0g==" saltValue="a1pUAfitAoTmkH9FyCLT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33.24</v>
      </c>
      <c r="G47" s="12">
        <v>38.36</v>
      </c>
      <c r="H47" s="12">
        <v>46.44</v>
      </c>
      <c r="I47" s="12">
        <v>46.85</v>
      </c>
      <c r="J47" s="13">
        <v>48.55</v>
      </c>
    </row>
    <row r="48" spans="2:10" ht="57.75" customHeight="1" x14ac:dyDescent="0.15">
      <c r="B48" s="14"/>
      <c r="C48" s="1141" t="s">
        <v>4</v>
      </c>
      <c r="D48" s="1141"/>
      <c r="E48" s="1142"/>
      <c r="F48" s="15">
        <v>12.84</v>
      </c>
      <c r="G48" s="16">
        <v>12.38</v>
      </c>
      <c r="H48" s="16">
        <v>8.52</v>
      </c>
      <c r="I48" s="16">
        <v>7.07</v>
      </c>
      <c r="J48" s="17">
        <v>4.42</v>
      </c>
    </row>
    <row r="49" spans="2:10" ht="57.75" customHeight="1" thickBot="1" x14ac:dyDescent="0.2">
      <c r="B49" s="18"/>
      <c r="C49" s="1143" t="s">
        <v>5</v>
      </c>
      <c r="D49" s="1143"/>
      <c r="E49" s="1144"/>
      <c r="F49" s="19">
        <v>9.2100000000000009</v>
      </c>
      <c r="G49" s="20">
        <v>6.19</v>
      </c>
      <c r="H49" s="20">
        <v>2.25</v>
      </c>
      <c r="I49" s="20" t="s">
        <v>532</v>
      </c>
      <c r="J49" s="21">
        <v>0.02</v>
      </c>
    </row>
    <row r="50" spans="2:10" x14ac:dyDescent="0.15"/>
  </sheetData>
  <sheetProtection algorithmName="SHA-512" hashValue="L5+KI7YfORM0niQuxZfMM1m7rSt6WsCb+O/QhH/gxX06a/X28a+0GbUkhWmkc9nEbKlJf72VhGDSiEaII/VTdQ==" saltValue="q5hdP1D3tJZs8sd3Wve9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kikaku03</cp:lastModifiedBy>
  <cp:lastPrinted>2026-03-18T01:53:46Z</cp:lastPrinted>
  <dcterms:created xsi:type="dcterms:W3CDTF">2026-02-23T06:08:47Z</dcterms:created>
  <dcterms:modified xsi:type="dcterms:W3CDTF">2026-03-24T23:44:52Z</dcterms:modified>
  <cp:category/>
</cp:coreProperties>
</file>