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unsyo-sv2\202企画政策課\02財政係\02決算統計\203_財政状況資料集\H28決算分\10月再分析\"/>
    </mc:Choice>
  </mc:AlternateContent>
  <bookViews>
    <workbookView xWindow="0" yWindow="0" windowWidth="20490" windowHeight="71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36" i="9"/>
  <c r="CO35"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AM35" i="9" s="1"/>
  <c r="AM36" i="9" s="1"/>
  <c r="AM37" i="9" s="1"/>
  <c r="BE34" i="9" l="1"/>
  <c r="BW34" i="9" l="1"/>
  <c r="BW35" i="9" s="1"/>
  <c r="BW36" i="9" s="1"/>
  <c r="BW37" i="9" s="1"/>
  <c r="BW38" i="9" s="1"/>
  <c r="BW39" i="9" s="1"/>
  <c r="BW40" i="9" s="1"/>
  <c r="BW41" i="9" s="1"/>
  <c r="BW42" i="9" s="1"/>
  <c r="BW43" i="9" s="1"/>
  <c r="CO34" i="9" s="1"/>
</calcChain>
</file>

<file path=xl/sharedStrings.xml><?xml version="1.0" encoding="utf-8"?>
<sst xmlns="http://schemas.openxmlformats.org/spreadsheetml/2006/main" count="1046" uniqueCount="569">
  <si>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</si>
  <si>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</si>
  <si>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</si>
  <si>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</si>
  <si>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</si>
  <si>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</si>
  <si>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</si>
  <si>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</si>
  <si>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</si>
  <si>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</si>
  <si>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</si>
  <si>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</si>
  <si>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</si>
  <si>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</si>
  <si>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</si>
  <si>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</si>
  <si>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</si>
  <si>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</si>
  <si>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</si>
  <si>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</si>
  <si>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</si>
  <si>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</si>
  <si>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</si>
  <si>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</si>
  <si>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</si>
  <si>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</si>
  <si>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</si>
  <si>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</si>
  <si>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</si>
  <si>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</si>
  <si>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</si>
  <si>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</si>
  <si>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</si>
  <si>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</si>
  <si>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</si>
  <si>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</si>
  <si>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</si>
  <si>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</si>
  <si>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</si>
  <si>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</si>
  <si>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</si>
  <si>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</si>
  <si>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</si>
  <si>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</si>
  <si>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</si>
  <si>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</si>
  <si>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</si>
  <si>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</si>
  <si>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</si>
  <si>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</si>
  <si>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</si>
  <si>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</si>
  <si>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</si>
  <si>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</si>
  <si>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</si>
  <si>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</si>
  <si>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</si>
  <si>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</si>
  <si>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</si>
  <si>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</si>
  <si>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</si>
  <si>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</si>
  <si>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</si>
  <si>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</si>
  <si>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</si>
  <si>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</si>
  <si>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</si>
  <si>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</si>
  <si>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</si>
  <si>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</si>
  <si>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</si>
  <si>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</si>
  <si>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</si>
  <si>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</si>
  <si>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</si>
  <si>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</si>
  <si>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</si>
  <si>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</si>
  <si>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</si>
  <si>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</si>
  <si>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</si>
  <si>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</si>
  <si>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小千谷市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</si>
  <si>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</si>
  <si>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</si>
  <si>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</si>
  <si>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</si>
  <si>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</si>
  <si>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</si>
  <si>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</si>
  <si>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</si>
  <si>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</si>
  <si>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</si>
  <si>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</si>
  <si>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</si>
  <si>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</si>
  <si>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</si>
  <si>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</si>
  <si>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</si>
  <si>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</si>
  <si>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</si>
  <si>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</si>
  <si>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</si>
  <si>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</si>
  <si>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</si>
  <si>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</si>
  <si>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</si>
  <si>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</si>
  <si>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</si>
  <si>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</si>
  <si>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</si>
  <si>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</si>
  <si>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</si>
  <si>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</si>
  <si>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</si>
  <si>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</si>
  <si>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</si>
  <si>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</si>
  <si>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</si>
  <si>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</si>
  <si>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</si>
  <si>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</si>
  <si>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</si>
  <si>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</si>
  <si>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</si>
  <si>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</si>
  <si>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</si>
  <si>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</si>
  <si>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</si>
  <si>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</si>
  <si>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</si>
  <si>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</si>
  <si>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</si>
  <si>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</si>
  <si>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</si>
  <si>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</si>
  <si>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</si>
  <si>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</si>
  <si>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</si>
  <si>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</si>
  <si>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</si>
  <si>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</si>
  <si>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</si>
  <si>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</si>
  <si>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</si>
  <si>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</si>
  <si>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</si>
  <si>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</si>
  <si>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</si>
  <si>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</si>
  <si>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</si>
  <si>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</si>
  <si>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</si>
  <si>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</si>
  <si>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</si>
  <si>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</si>
  <si>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</si>
  <si>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</si>
  <si>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</si>
  <si>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</si>
  <si>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</si>
  <si>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</si>
  <si>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</si>
  <si>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</si>
  <si>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</si>
  <si>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</si>
  <si>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</si>
  <si>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</si>
  <si>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</si>
  <si>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</si>
  <si>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</si>
  <si>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</si>
  <si>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</si>
  <si>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</si>
  <si>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</si>
  <si>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</si>
  <si>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</si>
  <si>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</si>
  <si>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</si>
  <si>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</si>
  <si>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</si>
  <si>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</si>
  <si>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</si>
  <si>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</si>
  <si>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</si>
  <si>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</si>
  <si>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</si>
  <si>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</si>
  <si>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</si>
  <si>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</si>
  <si>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</si>
  <si>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</si>
  <si>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</si>
  <si>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</si>
  <si>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</si>
  <si>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</si>
  <si>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新潟県小千谷市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</si>
  <si>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</si>
  <si>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</si>
  <si>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</si>
  <si>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</si>
  <si>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</si>
  <si>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</si>
  <si>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</si>
  <si>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</si>
  <si>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</si>
  <si>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</si>
  <si>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</si>
  <si>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</si>
  <si>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</si>
  <si>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</si>
  <si>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</si>
  <si>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</si>
  <si>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</si>
  <si>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</si>
  <si>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</si>
  <si>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</si>
  <si>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</si>
  <si>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</si>
  <si>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</si>
  <si>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</si>
  <si>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</si>
  <si>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</si>
  <si>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</si>
  <si>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</si>
  <si>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</si>
  <si>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</si>
  <si>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</si>
  <si>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</si>
  <si>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</si>
  <si>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</si>
  <si>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</si>
  <si>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</si>
  <si>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</si>
  <si>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</si>
  <si>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</si>
  <si>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</si>
  <si>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</si>
  <si>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</si>
  <si>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</si>
  <si>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</si>
  <si>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</si>
  <si>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</si>
  <si>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</si>
  <si>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</si>
  <si>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</si>
  <si>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</si>
  <si>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</si>
  <si>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</si>
  <si>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</si>
  <si>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</si>
  <si>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</si>
  <si>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</si>
  <si>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</si>
  <si>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</si>
  <si>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</si>
  <si>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</si>
  <si>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</si>
  <si>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</si>
  <si>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</si>
  <si>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</si>
  <si>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</si>
  <si>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</si>
  <si>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</si>
  <si>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</si>
  <si>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</si>
  <si>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</si>
  <si>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</si>
  <si>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</si>
  <si>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</si>
  <si>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</si>
  <si>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</si>
  <si>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</si>
  <si>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</si>
  <si>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</si>
  <si>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</si>
  <si>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</si>
  <si>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</si>
  <si>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</si>
  <si>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</si>
  <si>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</si>
  <si>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</si>
  <si>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</si>
  <si>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</si>
  <si>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</si>
  <si>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</si>
  <si>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</si>
  <si>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</si>
  <si>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</si>
  <si>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</si>
  <si>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</si>
  <si>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</si>
  <si>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</si>
  <si>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</si>
  <si>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</si>
  <si>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</si>
  <si>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</si>
  <si>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</si>
  <si>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</si>
  <si>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</si>
  <si>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</si>
  <si>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</si>
  <si>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</si>
  <si>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</si>
  <si>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</si>
  <si>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</si>
  <si>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</si>
  <si>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</si>
  <si>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</si>
  <si>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</si>
  <si>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</si>
  <si>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</si>
  <si>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</si>
  <si>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</si>
  <si>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</si>
  <si>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</si>
  <si>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</si>
  <si>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ガス</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</si>
  <si>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</si>
  <si>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</si>
  <si>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</si>
  <si>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</si>
  <si>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</si>
  <si>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</si>
  <si>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</si>
  <si>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</si>
  <si>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</si>
  <si>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</si>
  <si>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</si>
  <si>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</si>
  <si>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</si>
  <si>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</si>
  <si>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</si>
  <si>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</si>
  <si>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</si>
  <si>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</si>
  <si>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</si>
  <si>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</si>
  <si>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</si>
  <si>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</si>
  <si>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</si>
  <si>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</si>
  <si>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</si>
  <si>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</si>
  <si>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</si>
  <si>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新潟県小千谷市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</si>
  <si>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</si>
  <si>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</si>
  <si>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</si>
  <si>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</si>
  <si>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</si>
  <si>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</si>
  <si>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</si>
  <si>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</si>
  <si>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</si>
  <si>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</si>
  <si>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</si>
  <si>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</si>
  <si>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</si>
  <si>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</si>
  <si>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</si>
  <si>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</si>
  <si>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</si>
  <si>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</si>
  <si>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</si>
  <si>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</si>
  <si>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</si>
  <si>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</si>
  <si>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</si>
  <si>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</si>
  <si>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</si>
  <si>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</si>
  <si>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</si>
  <si>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</si>
  <si>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</si>
  <si>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</si>
  <si>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</si>
  <si>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</si>
  <si>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</si>
  <si>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</si>
  <si>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</si>
  <si>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</si>
  <si>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</si>
  <si>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</si>
  <si>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</si>
  <si>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工業用水道事業会計</t>
    <phoneticPr fontId="5"/>
  </si>
  <si>
    <t>下水道事業会計</t>
    <phoneticPr fontId="5"/>
  </si>
  <si>
    <t>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</si>
  <si>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</si>
  <si>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</si>
  <si>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</si>
  <si>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</si>
  <si>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</si>
  <si>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</si>
  <si>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</si>
  <si>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</si>
  <si>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</si>
  <si>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</si>
  <si>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</si>
  <si>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</si>
  <si>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</si>
  <si>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</si>
  <si>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</si>
  <si>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</si>
  <si>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</si>
  <si>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</si>
  <si>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</si>
  <si>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</si>
  <si>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</si>
  <si>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</si>
  <si>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</si>
  <si>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</si>
  <si>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</si>
  <si>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</si>
  <si>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</si>
  <si>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</si>
  <si>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</si>
  <si>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</si>
  <si>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</si>
  <si>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</si>
  <si>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</si>
  <si>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</si>
  <si>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</si>
  <si>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</si>
  <si>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</si>
  <si>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</si>
  <si>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</si>
  <si>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</si>
  <si>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</si>
  <si>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</si>
  <si>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</si>
  <si>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</si>
  <si>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</si>
  <si>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</si>
  <si>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</si>
  <si>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</si>
  <si>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</si>
  <si>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</si>
  <si>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</si>
  <si>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</si>
  <si>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</si>
  <si>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</si>
  <si>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</si>
  <si>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</si>
  <si>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</si>
  <si>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</si>
  <si>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</si>
  <si>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</si>
  <si>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</si>
  <si>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</si>
  <si>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</si>
  <si>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</si>
  <si>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</si>
  <si>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</si>
  <si>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</si>
  <si>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</si>
  <si>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</si>
  <si>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</si>
  <si>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</si>
  <si>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</si>
  <si>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</si>
  <si>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</si>
  <si>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</si>
  <si>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</si>
  <si>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</si>
  <si>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</si>
  <si>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</si>
  <si>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</si>
  <si>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</si>
  <si>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</si>
  <si>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</si>
  <si>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</si>
  <si>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</si>
  <si>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</si>
  <si>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</si>
  <si>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</si>
  <si>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</si>
  <si>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</si>
  <si>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</si>
  <si>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</si>
  <si>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</si>
  <si>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</si>
  <si>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</si>
  <si>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</si>
  <si>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</si>
  <si>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</si>
  <si>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</si>
  <si>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</si>
  <si>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</si>
  <si>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</si>
  <si>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</si>
  <si>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</si>
  <si>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</si>
  <si>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</si>
  <si>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</si>
  <si>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</si>
  <si>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</si>
  <si>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</si>
  <si>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</si>
  <si>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</si>
  <si>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</si>
  <si>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</si>
  <si>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</si>
  <si>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</si>
  <si>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</si>
  <si>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</si>
  <si>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</si>
  <si>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</si>
  <si>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</si>
  <si>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</si>
  <si>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</si>
  <si>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</si>
  <si>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</si>
  <si>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</si>
  <si>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</si>
  <si>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</si>
  <si>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</si>
  <si>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</si>
  <si>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</si>
  <si>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</si>
  <si>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</si>
  <si>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</si>
  <si>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</si>
  <si>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</si>
  <si>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3.28</t>
  </si>
  <si>
    <t>▲ 13.89</t>
  </si>
  <si>
    <t>水道事業会計</t>
  </si>
  <si>
    <t>下水道事業会計</t>
  </si>
  <si>
    <t>ガス事業会計</t>
  </si>
  <si>
    <t>工業用水道事業会計</t>
  </si>
  <si>
    <t>一般会計</t>
  </si>
  <si>
    <t>介護保険特別会計</t>
  </si>
  <si>
    <t>工業団地事業特別会計</t>
  </si>
  <si>
    <t>国民健康保険特別会計</t>
  </si>
  <si>
    <t>その他会計（赤字）</t>
  </si>
  <si>
    <t>その他会計（黒字）</t>
  </si>
  <si>
    <t>-</t>
    <phoneticPr fontId="2"/>
  </si>
  <si>
    <t>-</t>
    <phoneticPr fontId="2"/>
  </si>
  <si>
    <t>▲58</t>
    <phoneticPr fontId="2"/>
  </si>
  <si>
    <t>新潟県市町村総合事務組合
（一般会計）</t>
    <rPh sb="0" eb="3">
      <t>ニイガタケン</t>
    </rPh>
    <rPh sb="3" eb="6">
      <t>シチョウソン</t>
    </rPh>
    <rPh sb="6" eb="8">
      <t>ソウゴウ</t>
    </rPh>
    <rPh sb="8" eb="10">
      <t>ジム</t>
    </rPh>
    <rPh sb="10" eb="12">
      <t>クミアイ</t>
    </rPh>
    <rPh sb="14" eb="16">
      <t>イッパン</t>
    </rPh>
    <rPh sb="16" eb="18">
      <t>カイケイ</t>
    </rPh>
    <phoneticPr fontId="2"/>
  </si>
  <si>
    <t>新潟県市町村総合事務組
（職員退職手当支給事業特別会計）</t>
    <rPh sb="0" eb="3">
      <t>ニイガタケン</t>
    </rPh>
    <rPh sb="3" eb="6">
      <t>シチョウソン</t>
    </rPh>
    <rPh sb="6" eb="8">
      <t>ソウゴウ</t>
    </rPh>
    <rPh sb="8" eb="10">
      <t>ジム</t>
    </rPh>
    <rPh sb="10" eb="11">
      <t>グミ</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</si>
  <si>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
（消防団員等公務災害補償事業特別会計）</t>
    <rPh sb="0" eb="3">
      <t>ニイガタケン</t>
    </rPh>
    <rPh sb="3" eb="6">
      <t>シチョウソン</t>
    </rPh>
    <rPh sb="6" eb="8">
      <t>ソウゴウ</t>
    </rPh>
    <rPh sb="8" eb="10">
      <t>ジム</t>
    </rPh>
    <rPh sb="10" eb="12">
      <t>クミアイ</t>
    </rPh>
    <rPh sb="14" eb="16">
      <t>ショウボウ</t>
    </rPh>
    <rPh sb="16" eb="18">
      <t>ダンイン</t>
    </rPh>
    <rPh sb="18" eb="19">
      <t>トウ</t>
    </rPh>
    <rPh sb="19" eb="21">
      <t>コウム</t>
    </rPh>
    <rPh sb="21" eb="23">
      <t>サイガイ</t>
    </rPh>
    <rPh sb="23" eb="25">
      <t>ホショウ</t>
    </rPh>
    <rPh sb="25" eb="27">
      <t>ジギョウ</t>
    </rPh>
    <rPh sb="27" eb="29">
      <t>トクベツ</t>
    </rPh>
    <rPh sb="29" eb="31">
      <t>カイケイ</t>
    </rPh>
    <phoneticPr fontId="2"/>
  </si>
  <si>
    <t>新潟県市町村総合事務組合
（消防賞じゅつ金支給事業特別会計）</t>
    <rPh sb="0" eb="3">
      <t>ニイガタケン</t>
    </rPh>
    <rPh sb="3" eb="6">
      <t>シチョウソン</t>
    </rPh>
    <rPh sb="6" eb="8">
      <t>ソウゴウ</t>
    </rPh>
    <rPh sb="8" eb="10">
      <t>ジム</t>
    </rPh>
    <rPh sb="10" eb="12">
      <t>クミアイ</t>
    </rPh>
    <rPh sb="14" eb="16">
      <t>ショウボウ</t>
    </rPh>
    <rPh sb="16" eb="17">
      <t>ショウ</t>
    </rPh>
    <rPh sb="20" eb="21">
      <t>キン</t>
    </rPh>
    <rPh sb="21" eb="23">
      <t>シキュウ</t>
    </rPh>
    <rPh sb="23" eb="25">
      <t>ジギョウ</t>
    </rPh>
    <rPh sb="25" eb="27">
      <t>トクベツ</t>
    </rPh>
    <rPh sb="27" eb="29">
      <t>カイケイ</t>
    </rPh>
    <phoneticPr fontId="2"/>
  </si>
  <si>
    <t>新潟県市町村総合事務組合
（非常勤職員公務災害補償等特別会計）</t>
    <rPh sb="0" eb="3">
      <t>ニイガタケン</t>
    </rPh>
    <rPh sb="3" eb="6">
      <t>シチョウソン</t>
    </rPh>
    <rPh sb="6" eb="8">
      <t>ソウゴウ</t>
    </rPh>
    <rPh sb="8" eb="10">
      <t>ジム</t>
    </rPh>
    <rPh sb="10" eb="12">
      <t>クミアイ</t>
    </rPh>
    <rPh sb="14" eb="17">
      <t>ヒジョウキン</t>
    </rPh>
    <rPh sb="17" eb="19">
      <t>ショクイン</t>
    </rPh>
    <rPh sb="19" eb="21">
      <t>コウム</t>
    </rPh>
    <rPh sb="21" eb="23">
      <t>サイガイ</t>
    </rPh>
    <rPh sb="23" eb="25">
      <t>ホショウ</t>
    </rPh>
    <rPh sb="25" eb="26">
      <t>トウ</t>
    </rPh>
    <rPh sb="26" eb="28">
      <t>トクベツ</t>
    </rPh>
    <rPh sb="28" eb="30">
      <t>カイケイ</t>
    </rPh>
    <phoneticPr fontId="2"/>
  </si>
  <si>
    <t>新潟県市町村総合事務組合
（交通災害共済事業特別会計）</t>
    <rPh sb="0" eb="3">
      <t>ニイガタケン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2"/>
  </si>
  <si>
    <t>新潟県後期高齢者医療広域連合
（一般会計）</t>
    <rPh sb="0" eb="3">
      <t>ニイガタケン</t>
    </rPh>
    <rPh sb="3" eb="5">
      <t>コウキ</t>
    </rPh>
    <rPh sb="5" eb="8">
      <t>コウレイシャ</t>
    </rPh>
    <rPh sb="8" eb="10">
      <t>イリョウ</t>
    </rPh>
    <rPh sb="10" eb="12">
      <t>コウイキ</t>
    </rPh>
    <rPh sb="12" eb="14">
      <t>レンゴウ</t>
    </rPh>
    <rPh sb="16" eb="18">
      <t>イッパン</t>
    </rPh>
    <rPh sb="18" eb="20">
      <t>カイケイ</t>
    </rPh>
    <phoneticPr fontId="2"/>
  </si>
  <si>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</si>
  <si>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魚沼地区障害福祉組合</t>
    <rPh sb="0" eb="2">
      <t>ウオヌマ</t>
    </rPh>
    <rPh sb="2" eb="4">
      <t>チク</t>
    </rPh>
    <rPh sb="4" eb="6">
      <t>ショウガイ</t>
    </rPh>
    <rPh sb="6" eb="8">
      <t>フクシ</t>
    </rPh>
    <rPh sb="8" eb="10">
      <t>クミアイ</t>
    </rPh>
    <phoneticPr fontId="2"/>
  </si>
  <si>
    <t>魚沼地域特別養護老人ホーム組合</t>
    <rPh sb="0" eb="2">
      <t>ウオヌマ</t>
    </rPh>
    <rPh sb="2" eb="4">
      <t>チイキ</t>
    </rPh>
    <rPh sb="4" eb="6">
      <t>トクベツ</t>
    </rPh>
    <rPh sb="6" eb="8">
      <t>ヨウゴ</t>
    </rPh>
    <rPh sb="8" eb="10">
      <t>ロウジン</t>
    </rPh>
    <rPh sb="13" eb="15">
      <t>クミアイ</t>
    </rPh>
    <phoneticPr fontId="2"/>
  </si>
  <si>
    <t>-</t>
    <phoneticPr fontId="2"/>
  </si>
  <si>
    <t>-</t>
    <phoneticPr fontId="2"/>
  </si>
  <si>
    <t>-</t>
    <phoneticPr fontId="2"/>
  </si>
  <si>
    <t>小千谷観光開発</t>
    <rPh sb="0" eb="3">
      <t>オヂヤ</t>
    </rPh>
    <rPh sb="3" eb="5">
      <t>カンコウ</t>
    </rPh>
    <rPh sb="5" eb="7">
      <t>カイハツ</t>
    </rPh>
    <phoneticPr fontId="2"/>
  </si>
  <si>
    <t>▲7</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</si>
  <si>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</si>
  <si>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</si>
  <si>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</si>
  <si>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</si>
  <si>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</si>
  <si>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</si>
  <si>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</si>
  <si>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</si>
  <si>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</si>
  <si>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</si>
  <si>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</si>
  <si>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</si>
  <si>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</si>
  <si>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前年度と比較し減少したが、類似団体と比べて高い水準にある一方、有形固定資産減価償却率は類似団体よりも低い水準まで低下している。有形固定資産減価償却率の低水準の主な要因は、庁舎の有形固定資産減価償却率が類似団体と比較して△16.3ポイントであり、平成26年度に大規模改修工事を行ったことによるものと考える。
　今後、公共施設等総合管理計画に基づき、施設等の集約化・複合化に積極的に取り組んでいく。</t>
    <phoneticPr fontId="2"/>
  </si>
  <si>
    <t>　実質公債費比率は類似団体と比較して低い水準にあるが、将来負担比率については前年度比13.4ポイント上昇している。将来負担比率が上昇している主な要因としては、病院建設事業等補助金の財源として財政調整積立金を取崩したことによるものであり、今後10年間は比較的高い水準で推移することが予想される。
　実質公債費比率については、引き続き、交付税措置のある地方債を有効活用するなど適正な地方債発行に努める。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</si>
</sst>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wrapText="1" shrinkToFit="1"/>
      <protection locked="0"/>
    </xf>
    <xf numFmtId="0" fontId="26" fillId="0" borderId="100" xfId="30" applyFont="1" applyBorder="1" applyAlignment="1" applyProtection="1">
      <alignment horizontal="left" vertical="center" wrapText="1"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extLst>
            <c:ext xmlns:c16="http://schemas.microsoft.com/office/drawing/2014/chart" uri="{C3380CC4-5D6E-409C-BE32-E72D297353CC}">
              <c16:uniqueId val="{00000000-177D-46B8-AEC5-51DCB58B65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64373</c:v>
                </c:pt>
                <c:pt idx="1">
                  <c:v>101919</c:v>
                </c:pt>
                <c:pt idx="2">
                  <c:v>76496</c:v>
                </c:pt>
                <c:pt idx="3">
                  <c:v>57022</c:v>
                </c:pt>
                <c:pt idx="4">
                  <c:v>97650</c:v>
                </c:pt>
              </c:numCache>
            </c:numRef>
          </c:val>
          <c:smooth val="0"/>
          <c:extLst>
            <c:ext xmlns:c16="http://schemas.microsoft.com/office/drawing/2014/chart" uri="{C3380CC4-5D6E-409C-BE32-E72D297353CC}">
              <c16:uniqueId val="{00000001-177D-46B8-AEC5-51DCB58B652A}"/>
            </c:ext>
          </c:extLst>
        </c:ser>
        <c:dLbls>
          <c:showLegendKey val="0"/>
          <c:showVal val="0"/>
          <c:showCatName val="0"/>
          <c:showSerName val="0"/>
          <c:showPercent val="0"/>
          <c:showBubbleSize val="0"/>
        </c:dLbls>
        <c:marker val="1"/>
        <c:smooth val="0"/>
        <c:axId val="164471936"/>
        <c:axId val="164483072"/>
      </c:lineChart>
      <c:catAx>
        <c:axId val="16447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83072"/>
        <c:crosses val="autoZero"/>
        <c:auto val="1"/>
        <c:lblAlgn val="ctr"/>
        <c:lblOffset val="100"/>
        <c:tickLblSkip val="1"/>
        <c:tickMarkSkip val="1"/>
        <c:noMultiLvlLbl val="0"/>
      </c:catAx>
      <c:valAx>
        <c:axId val="1644830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7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c:v>
                </c:pt>
                <c:pt idx="1">
                  <c:v>4.1900000000000004</c:v>
                </c:pt>
                <c:pt idx="2">
                  <c:v>4.3099999999999996</c:v>
                </c:pt>
                <c:pt idx="3">
                  <c:v>8.39</c:v>
                </c:pt>
                <c:pt idx="4">
                  <c:v>4.49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45.41</c:v>
                </c:pt>
                <c:pt idx="1">
                  <c:v>45.22</c:v>
                </c:pt>
                <c:pt idx="2">
                  <c:v>42.24</c:v>
                </c:pt>
                <c:pt idx="3">
                  <c:v>42.7</c:v>
                </c:pt>
                <c:pt idx="4">
                  <c:v>34.81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4384"/>
        <c:axId val="9024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1.55</c:v>
                </c:pt>
                <c:pt idx="1">
                  <c:v>0.38</c:v>
                </c:pt>
                <c:pt idx="2">
                  <c:v>-3.28</c:v>
                </c:pt>
                <c:pt idx="3">
                  <c:v>6.33</c:v>
                </c:pt>
                <c:pt idx="4">
                  <c:v>-13.89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4384"/>
        <c:axId val="90249088"/>
      </c:lineChart>
      <c:catAx>
        <c:axId val="899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088"/>
        <c:crosses val="autoZero"/>
        <c:auto val="1"/>
        <c:lblAlgn val="ctr"/>
        <c:lblOffset val="100"/>
        <c:tickLblSkip val="1"/>
        <c:tickMarkSkip val="1"/>
        <c:noMultiLvlLbl val="0"/>
      </c:catAx>
      <c:valAx>
        <c:axId val="9024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0.18</c:v>
                </c:pt>
                <c:pt idx="4">
                  <c:v>#N/A</c:v>
                </c:pt>
                <c:pt idx="5">
                  <c:v>0.18</c:v>
                </c:pt>
                <c:pt idx="6">
                  <c:v>#N/A</c:v>
                </c:pt>
                <c:pt idx="7">
                  <c:v>0.18</c:v>
                </c:pt>
                <c:pt idx="8">
                  <c:v>#N/A</c:v>
                </c:pt>
                <c:pt idx="9">
                  <c:v>0.18</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2.52</c:v>
                </c:pt>
                <c:pt idx="2">
                  <c:v>#N/A</c:v>
                </c:pt>
                <c:pt idx="3">
                  <c:v>1.79</c:v>
                </c:pt>
                <c:pt idx="4">
                  <c:v>#N/A</c:v>
                </c:pt>
                <c:pt idx="5">
                  <c:v>0.55000000000000004</c:v>
                </c:pt>
                <c:pt idx="6">
                  <c:v>#N/A</c:v>
                </c:pt>
                <c:pt idx="7">
                  <c:v>1.94</c:v>
                </c:pt>
                <c:pt idx="8">
                  <c:v>#N/A</c:v>
                </c:pt>
                <c:pt idx="9">
                  <c:v>0.75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工業団地事業特別会計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1.43</c:v>
                </c:pt>
                <c:pt idx="2">
                  <c:v>#N/A</c:v>
                </c:pt>
                <c:pt idx="3">
                  <c:v>1.1299999999999999</c:v>
                </c:pt>
                <c:pt idx="4">
                  <c:v>#N/A</c:v>
                </c:pt>
                <c:pt idx="5">
                  <c:v>1.1499999999999999</c:v>
                </c:pt>
                <c:pt idx="6">
                  <c:v>#N/A</c:v>
                </c:pt>
                <c:pt idx="7">
                  <c:v>1.1000000000000001</c:v>
                </c:pt>
                <c:pt idx="8">
                  <c:v>#N/A</c:v>
                </c:pt>
                <c:pt idx="9">
                  <c:v>1.1399999999999999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0.27</c:v>
                </c:pt>
                <c:pt idx="2">
                  <c:v>#N/A</c:v>
                </c:pt>
                <c:pt idx="3">
                  <c:v>0.33</c:v>
                </c:pt>
                <c:pt idx="4">
                  <c:v>#N/A</c:v>
                </c:pt>
                <c:pt idx="5">
                  <c:v>1.38</c:v>
                </c:pt>
                <c:pt idx="6">
                  <c:v>#N/A</c:v>
                </c:pt>
                <c:pt idx="7">
                  <c:v>1.36</c:v>
                </c:pt>
                <c:pt idx="8">
                  <c:v>#N/A</c:v>
                </c:pt>
                <c:pt idx="9">
                  <c:v>1.53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c:v>
                </c:pt>
                <c:pt idx="2">
                  <c:v>#N/A</c:v>
                </c:pt>
                <c:pt idx="3">
                  <c:v>4.1900000000000004</c:v>
                </c:pt>
                <c:pt idx="4">
                  <c:v>#N/A</c:v>
                </c:pt>
                <c:pt idx="5">
                  <c:v>4.3099999999999996</c:v>
                </c:pt>
                <c:pt idx="6">
                  <c:v>#N/A</c:v>
                </c:pt>
                <c:pt idx="7">
                  <c:v>8.3800000000000008</c:v>
                </c:pt>
                <c:pt idx="8">
                  <c:v>#N/A</c:v>
                </c:pt>
                <c:pt idx="9">
                  <c:v>4.4800000000000004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3.8</c:v>
                </c:pt>
                <c:pt idx="2">
                  <c:v>#N/A</c:v>
                </c:pt>
                <c:pt idx="3">
                  <c:v>4.2300000000000004</c:v>
                </c:pt>
                <c:pt idx="4">
                  <c:v>#N/A</c:v>
                </c:pt>
                <c:pt idx="5">
                  <c:v>4.5</c:v>
                </c:pt>
                <c:pt idx="6">
                  <c:v>#N/A</c:v>
                </c:pt>
                <c:pt idx="7">
                  <c:v>4.72</c:v>
                </c:pt>
                <c:pt idx="8">
                  <c:v>#N/A</c:v>
                </c:pt>
                <c:pt idx="9">
                  <c:v>4.96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9.16</c:v>
                </c:pt>
                <c:pt idx="2">
                  <c:v>#N/A</c:v>
                </c:pt>
                <c:pt idx="3">
                  <c:v>7.78</c:v>
                </c:pt>
                <c:pt idx="4">
                  <c:v>#N/A</c:v>
                </c:pt>
                <c:pt idx="5">
                  <c:v>6.3</c:v>
                </c:pt>
                <c:pt idx="6">
                  <c:v>#N/A</c:v>
                </c:pt>
                <c:pt idx="7">
                  <c:v>5.57</c:v>
                </c:pt>
                <c:pt idx="8">
                  <c:v>#N/A</c:v>
                </c:pt>
                <c:pt idx="9">
                  <c:v>5.31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3.95</c:v>
                </c:pt>
                <c:pt idx="2">
                  <c:v>#N/A</c:v>
                </c:pt>
                <c:pt idx="3">
                  <c:v>4.57</c:v>
                </c:pt>
                <c:pt idx="4">
                  <c:v>#N/A</c:v>
                </c:pt>
                <c:pt idx="5">
                  <c:v>5.42</c:v>
                </c:pt>
                <c:pt idx="6">
                  <c:v>#N/A</c:v>
                </c:pt>
                <c:pt idx="7">
                  <c:v>5.75</c:v>
                </c:pt>
                <c:pt idx="8">
                  <c:v>#N/A</c:v>
                </c:pt>
                <c:pt idx="9">
                  <c:v>6.26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10.07</c:v>
                </c:pt>
                <c:pt idx="2">
                  <c:v>#N/A</c:v>
                </c:pt>
                <c:pt idx="3">
                  <c:v>10.88</c:v>
                </c:pt>
                <c:pt idx="4">
                  <c:v>#N/A</c:v>
                </c:pt>
                <c:pt idx="5">
                  <c:v>10.54</c:v>
                </c:pt>
                <c:pt idx="6">
                  <c:v>#N/A</c:v>
                </c:pt>
                <c:pt idx="7">
                  <c:v>12.13</c:v>
                </c:pt>
                <c:pt idx="8">
                  <c:v>#N/A</c:v>
                </c:pt>
                <c:pt idx="9">
                  <c:v>10.37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52096"/>
        <c:axId val="149369600"/>
      </c:barChart>
      <c:catAx>
        <c:axId val="1484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69600"/>
        <c:crosses val="autoZero"/>
        <c:auto val="1"/>
        <c:lblAlgn val="ctr"/>
        <c:lblOffset val="100"/>
        <c:tickLblSkip val="1"/>
        <c:tickMarkSkip val="1"/>
        <c:noMultiLvlLbl val="0"/>
      </c:catAx>
      <c:valAx>
        <c:axId val="14936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1886</c:v>
                </c:pt>
                <c:pt idx="5">
                  <c:v>1908</c:v>
                </c:pt>
                <c:pt idx="8">
                  <c:v>1965</c:v>
                </c:pt>
                <c:pt idx="11">
                  <c:v>1878</c:v>
                </c:pt>
                <c:pt idx="14">
                  <c:v>1732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c:v>
                </c:pt>
                <c:pt idx="3">
                  <c:v>16</c:v>
                </c:pt>
                <c:pt idx="6">
                  <c:v>15</c:v>
                </c:pt>
                <c:pt idx="9">
                  <c:v>14</c:v>
                </c:pt>
                <c:pt idx="12">
                  <c:v>13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3</c:v>
                </c:pt>
                <c:pt idx="12">
                  <c:v>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1070</c:v>
                </c:pt>
                <c:pt idx="3">
                  <c:v>1089</c:v>
                </c:pt>
                <c:pt idx="6">
                  <c:v>1026</c:v>
                </c:pt>
                <c:pt idx="9">
                  <c:v>993</c:v>
                </c:pt>
                <c:pt idx="12">
                  <c:v>928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1667</c:v>
                </c:pt>
                <c:pt idx="3">
                  <c:v>1658</c:v>
                </c:pt>
                <c:pt idx="6">
                  <c:v>1651</c:v>
                </c:pt>
                <c:pt idx="9">
                  <c:v>1599</c:v>
                </c:pt>
                <c:pt idx="12">
                  <c:v>1536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2136832"/>
        <c:axId val="16216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888</c:v>
                </c:pt>
                <c:pt idx="2">
                  <c:v>#N/A</c:v>
                </c:pt>
                <c:pt idx="3">
                  <c:v>#N/A</c:v>
                </c:pt>
                <c:pt idx="4">
                  <c:v>855</c:v>
                </c:pt>
                <c:pt idx="5">
                  <c:v>#N/A</c:v>
                </c:pt>
                <c:pt idx="6">
                  <c:v>#N/A</c:v>
                </c:pt>
                <c:pt idx="7">
                  <c:v>727</c:v>
                </c:pt>
                <c:pt idx="8">
                  <c:v>#N/A</c:v>
                </c:pt>
                <c:pt idx="9">
                  <c:v>#N/A</c:v>
                </c:pt>
                <c:pt idx="10">
                  <c:v>731</c:v>
                </c:pt>
                <c:pt idx="11">
                  <c:v>#N/A</c:v>
                </c:pt>
                <c:pt idx="12">
                  <c:v>#N/A</c:v>
                </c:pt>
                <c:pt idx="13">
                  <c:v>747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2136832"/>
        <c:axId val="162169984"/>
      </c:lineChart>
      <c:catAx>
        <c:axId val="1621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169984"/>
        <c:crosses val="autoZero"/>
        <c:auto val="1"/>
        <c:lblAlgn val="ctr"/>
        <c:lblOffset val="100"/>
        <c:tickLblSkip val="1"/>
        <c:tickMarkSkip val="1"/>
        <c:noMultiLvlLbl val="0"/>
      </c:catAx>
      <c:valAx>
        <c:axId val="16216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3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17604</c:v>
                </c:pt>
                <c:pt idx="5">
                  <c:v>17976</c:v>
                </c:pt>
                <c:pt idx="8">
                  <c:v>18126</c:v>
                </c:pt>
                <c:pt idx="11">
                  <c:v>17649</c:v>
                </c:pt>
                <c:pt idx="14">
                  <c:v>17107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1917</c:v>
                </c:pt>
                <c:pt idx="5">
                  <c:v>1650</c:v>
                </c:pt>
                <c:pt idx="8">
                  <c:v>1384</c:v>
                </c:pt>
                <c:pt idx="11">
                  <c:v>1167</c:v>
                </c:pt>
                <c:pt idx="14">
                  <c:v>925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4825</c:v>
                </c:pt>
                <c:pt idx="5">
                  <c:v>4842</c:v>
                </c:pt>
                <c:pt idx="8">
                  <c:v>4505</c:v>
                </c:pt>
                <c:pt idx="11">
                  <c:v>4722</c:v>
                </c:pt>
                <c:pt idx="14">
                  <c:v>3489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4123</c:v>
                </c:pt>
                <c:pt idx="3">
                  <c:v>4006</c:v>
                </c:pt>
                <c:pt idx="6">
                  <c:v>3143</c:v>
                </c:pt>
                <c:pt idx="9">
                  <c:v>2910</c:v>
                </c:pt>
                <c:pt idx="12">
                  <c:v>2751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c:v>
                </c:pt>
                <c:pt idx="3">
                  <c:v>8</c:v>
                </c:pt>
                <c:pt idx="6">
                  <c:v>49</c:v>
                </c:pt>
                <c:pt idx="9">
                  <c:v>98</c:v>
                </c:pt>
                <c:pt idx="12">
                  <c:v>97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11241</c:v>
                </c:pt>
                <c:pt idx="3">
                  <c:v>10734</c:v>
                </c:pt>
                <c:pt idx="6">
                  <c:v>9870</c:v>
                </c:pt>
                <c:pt idx="9">
                  <c:v>9070</c:v>
                </c:pt>
                <c:pt idx="12">
                  <c:v>8380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95</c:v>
                </c:pt>
                <c:pt idx="3">
                  <c:v>83</c:v>
                </c:pt>
                <c:pt idx="6">
                  <c:v>70</c:v>
                </c:pt>
                <c:pt idx="9">
                  <c:v>57</c:v>
                </c:pt>
                <c:pt idx="12">
                  <c:v>46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14911</c:v>
                </c:pt>
                <c:pt idx="3">
                  <c:v>16005</c:v>
                </c:pt>
                <c:pt idx="6">
                  <c:v>16661</c:v>
                </c:pt>
                <c:pt idx="9">
                  <c:v>16370</c:v>
                </c:pt>
                <c:pt idx="12">
                  <c:v>16189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3078144"/>
        <c:axId val="16309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6034</c:v>
                </c:pt>
                <c:pt idx="2">
                  <c:v>#N/A</c:v>
                </c:pt>
                <c:pt idx="3">
                  <c:v>#N/A</c:v>
                </c:pt>
                <c:pt idx="4">
                  <c:v>6369</c:v>
                </c:pt>
                <c:pt idx="5">
                  <c:v>#N/A</c:v>
                </c:pt>
                <c:pt idx="6">
                  <c:v>#N/A</c:v>
                </c:pt>
                <c:pt idx="7">
                  <c:v>5778</c:v>
                </c:pt>
                <c:pt idx="8">
                  <c:v>#N/A</c:v>
                </c:pt>
                <c:pt idx="9">
                  <c:v>#N/A</c:v>
                </c:pt>
                <c:pt idx="10">
                  <c:v>4967</c:v>
                </c:pt>
                <c:pt idx="11">
                  <c:v>#N/A</c:v>
                </c:pt>
                <c:pt idx="12">
                  <c:v>#N/A</c:v>
                </c:pt>
                <c:pt idx="13">
                  <c:v>5941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3078144"/>
        <c:axId val="163099008"/>
      </c:lineChart>
      <c:catAx>
        <c:axId val="1630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099008"/>
        <c:crosses val="autoZero"/>
        <c:auto val="1"/>
        <c:lblAlgn val="ctr"/>
        <c:lblOffset val="100"/>
        <c:tickLblSkip val="1"/>
        <c:tickMarkSkip val="1"/>
        <c:noMultiLvlLbl val="0"/>
      </c:catAx>
      <c:valAx>
        <c:axId val="16309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0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{B6FD9DDC-5F6C-4F97-A794-9E392FA5D91C}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3EF-42BC-AA17-41CC608BC85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{DD548168-6DB2-4737-AC99-ACB063356A36}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3EF-42BC-AA17-41CC608BC85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{2734F1CA-8187-41E0-AFC1-BAE0074D2CCC}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3EF-42BC-AA17-41CC608BC85B}"/>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{D6ACB494-4B57-4759-A8B4-A4022E40EE21}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3EF-42BC-AA17-41CC608BC85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{B246CCA0-4FA8-4D04-A2F8-ED76520335AA}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3EF-42BC-AA17-41CC608BC8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52.5</c:v>
                </c:pt>
              </c:numCache>
            </c:numRef>
          </c:xVal>
          <c:yVal>
            <c:numRef>
              <c:f>公会計指標分析・財政指標組合せ分析表!$K$51:$O$51</c:f>
              <c:numCache>
                <c:formatCode>#,##0.0;"▲ "#,##0.0</c:formatCode>
                <c:ptCount val="5"/>
                <c:pt idx="3">
                  <c:v>56.9</c:v>
                </c:pt>
              </c:numCache>
            </c:numRef>
          </c:yVal>
          <c:smooth val="0"/>
          <c:extLst>
            <c:ext xmlns:c16="http://schemas.microsoft.com/office/drawing/2014/chart" uri="{C3380CC4-5D6E-409C-BE32-E72D297353CC}">
              <c16:uniqueId val="{00000005-03EF-42BC-AA17-41CC608BC85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{F030D566-36FB-402A-99EA-14FA087A5830}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3EF-42BC-AA17-41CC608BC85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{F9DC1E08-1720-492C-AE67-C5EE1552DB29}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3EF-42BC-AA17-41CC608BC85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{59C9EE00-F896-4588-8DF0-D893A1768D5D}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3EF-42BC-AA17-41CC608BC85B}"/>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{10A4A3F8-C0DD-4253-841D-1A120B1DF116}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3EF-42BC-AA17-41CC608BC85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{EB8DEDFF-A048-4CD3-933B-3EF0E22DEB55}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3EF-42BC-AA17-41CC608BC8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c:ext xmlns:c16="http://schemas.microsoft.com/office/drawing/2014/chart" uri="{C3380CC4-5D6E-409C-BE32-E72D297353CC}">
              <c16:uniqueId val="{0000000B-03EF-42BC-AA17-41CC608BC85B}"/>
            </c:ext>
          </c:extLst>
        </c:ser>
        <c:dLbls>
          <c:showLegendKey val="0"/>
          <c:showVal val="0"/>
          <c:showCatName val="0"/>
          <c:showSerName val="0"/>
          <c:showPercent val="0"/>
          <c:showBubbleSize val="0"/>
        </c:dLbls>
        <c:axId val="73235456"/>
        <c:axId val="73278592"/>
      </c:scatterChart>
      <c:valAx>
        <c:axId val="73235456"/>
        <c:scaling>
          <c:orientation val="minMax"/>
          <c:max val="54.2"/>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78592"/>
        <c:crosses val="autoZero"/>
        <c:crossBetween val="midCat"/>
      </c:valAx>
      <c:valAx>
        <c:axId val="73278592"/>
        <c:scaling>
          <c:orientation val="minMax"/>
          <c:max val="57"/>
          <c:min val="56.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35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{2098DAEF-0CCC-45CC-AFFE-425D9ACDD9B8}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249-4B99-BD78-E47095244EE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{60C752FB-8299-486D-B7C1-FA9120B164DC}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249-4B99-BD78-E47095244EE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{BE13EAB6-63B7-452C-A42C-9655A2BBDADB}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249-4B99-BD78-E47095244EE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{BAF66850-6D1F-4F73-98E3-BEE96CE95D32}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249-4B99-BD78-E47095244EE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{1B9017D1-4385-461E-A7B7-A32194B531AC}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249-4B99-BD78-E47095244E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c:v>
                </c:pt>
                <c:pt idx="2">
                  <c:v>9.8000000000000007</c:v>
                </c:pt>
                <c:pt idx="3">
                  <c:v>9.1</c:v>
                </c:pt>
                <c:pt idx="4">
                  <c:v>8.6</c:v>
                </c:pt>
              </c:numCache>
            </c:numRef>
          </c:xVal>
          <c:yVal>
            <c:numRef>
              <c:f>公会計指標分析・財政指標組合せ分析表!$K$73:$O$73</c:f>
              <c:numCache>
                <c:formatCode>#,##0.0;"▲ "#,##0.0</c:formatCode>
                <c:ptCount val="5"/>
                <c:pt idx="0">
                  <c:v>72</c:v>
                </c:pt>
                <c:pt idx="1">
                  <c:v>75.5</c:v>
                </c:pt>
                <c:pt idx="2">
                  <c:v>69.900000000000006</c:v>
                </c:pt>
                <c:pt idx="3">
                  <c:v>56.9</c:v>
                </c:pt>
                <c:pt idx="4">
                  <c:v>70.3</c:v>
                </c:pt>
              </c:numCache>
            </c:numRef>
          </c:yVal>
          <c:smooth val="0"/>
          <c:extLst>
            <c:ext xmlns:c16="http://schemas.microsoft.com/office/drawing/2014/chart" uri="{C3380CC4-5D6E-409C-BE32-E72D297353CC}">
              <c16:uniqueId val="{00000005-8249-4B99-BD78-E47095244EE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{FA8CBEDE-36FD-4248-9850-C5A46B959256}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249-4B99-BD78-E47095244EE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{D2822CDA-C46A-46F3-9A4A-AE4BC86890C7}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249-4B99-BD78-E47095244EE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{68312CA6-F1E8-4373-9970-5C2BB7B06420}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249-4B99-BD78-E47095244EE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{A9BC5ED6-777E-4BDE-B834-F9CD515CB763}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249-4B99-BD78-E47095244EE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{36559A03-4B7F-427B-8385-447E485D130E}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249-4B99-BD78-E47095244E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c:ext xmlns:c16="http://schemas.microsoft.com/office/drawing/2014/chart" uri="{C3380CC4-5D6E-409C-BE32-E72D297353CC}">
              <c16:uniqueId val="{0000000B-8249-4B99-BD78-E47095244EEB}"/>
            </c:ext>
          </c:extLst>
        </c:ser>
        <c:dLbls>
          <c:showLegendKey val="0"/>
          <c:showVal val="0"/>
          <c:showCatName val="0"/>
          <c:showSerName val="0"/>
          <c:showPercent val="0"/>
          <c:showBubbleSize val="0"/>
        </c:dLbls>
        <c:axId val="73288320"/>
        <c:axId val="73335552"/>
      </c:scatterChart>
      <c:valAx>
        <c:axId val="73288320"/>
        <c:scaling>
          <c:orientation val="minMax"/>
          <c:max val="12.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35552"/>
        <c:crosses val="autoZero"/>
        <c:crossBetween val="midCat"/>
      </c:valAx>
      <c:valAx>
        <c:axId val="73335552"/>
        <c:scaling>
          <c:orientation val="minMax"/>
          <c:max val="80"/>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88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災害復旧事業債の算入終了などにより「算入公債費等」が▲</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百万円となったため、「実質公債費比率の分子」は微増となった。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今後も引き続き交付税措置のある地方債を有効活用し、より一層適正な地方債の管理に努めていく。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災害復旧事業債の償還終了による地方債現在高及び退職手当負担見込額の減により将来負担額は減少している。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今後も大型普通建設事業及び財政調整基金の取崩が見込まれており、引き続き適正な地方債の管理に努める。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新潟県小千谷市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36,666
36,498
155.19
18,860,626
18,398,858
447,943
9,983,146
16,189,192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年度に公共施設等総合管理計画を策定し、公共施設等の耐震化、老朽化した施設の集約化・複合化や除去を進めている。</a:t>
          </a:r>
          <a:endParaRPr lang="ja-JP" altLang="ja-JP">
            <a:effectLst/>
          </a:endParaRPr>
        </a:p>
        <a:p>
          <a:r>
            <a:rPr kumimoji="1" lang="ja-JP" altLang="ja-JP" sz="1100">
              <a:solidFill>
                <a:schemeClr val="dk1"/>
              </a:solidFill>
              <a:effectLst/>
              <a:latin typeface="+mn-lt"/>
              <a:ea typeface="+mn-ea"/>
              <a:cs typeface="+mn-cs"/>
            </a:rPr>
            <a:t>　有形固定資産減価償却率については、類似団体平均を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ポイント下回っており、これまでの取組の効果が表れていると考える。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138642</xdr:rowOff>
    </xdr:from>
    <xdr:to>
      <xdr:col>3</xdr:col>
      <xdr:colOff>511175</xdr:colOff>
      <xdr:row>30</xdr:row>
      <xdr:rowOff>68792</xdr:rowOff>
    </xdr:to>
    <xdr:sp macro="" textlink="">
      <xdr:nvSpPr>
        <xdr:cNvPr id="77" name="円/楕円 76"/>
        <xdr:cNvSpPr/>
      </xdr:nvSpPr>
      <xdr:spPr>
        <a:xfrm>
          <a:off x="4000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31344</xdr:rowOff>
    </xdr:from>
    <xdr:ext cx="405111" cy="259045"/>
    <xdr:sp macro="" textlink="">
      <xdr:nvSpPr>
        <xdr:cNvPr id="78" name="n_1aveValue有形固定資産減価償却率"/>
        <xdr:cNvSpPr txBox="1"/>
      </xdr:nvSpPr>
      <xdr:spPr>
        <a:xfrm>
          <a:off x="3836043"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59919</xdr:rowOff>
    </xdr:from>
    <xdr:ext cx="405111" cy="259045"/>
    <xdr:sp macro="" textlink="">
      <xdr:nvSpPr>
        <xdr:cNvPr id="79" name="n_1mainValue有形固定資産減価償却率"/>
        <xdr:cNvSpPr txBox="1"/>
      </xdr:nvSpPr>
      <xdr:spPr>
        <a:xfrm>
          <a:off x="3836043"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新潟県小千谷市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36,666
36,498
155.19
18,860,626
18,398,858
447,943
9,983,146
16,189,192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66548</xdr:rowOff>
    </xdr:from>
    <xdr:to>
      <xdr:col>5</xdr:col>
      <xdr:colOff>409575</xdr:colOff>
      <xdr:row>33</xdr:row>
      <xdr:rowOff>168148</xdr:rowOff>
    </xdr:to>
    <xdr:sp macro="" textlink="">
      <xdr:nvSpPr>
        <xdr:cNvPr id="67" name="円/楕円 66"/>
        <xdr:cNvSpPr/>
      </xdr:nvSpPr>
      <xdr:spPr>
        <a:xfrm>
          <a:off x="3746500" y="57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13225</xdr:rowOff>
    </xdr:from>
    <xdr:ext cx="405111" cy="259045"/>
    <xdr:sp macro="" textlink="">
      <xdr:nvSpPr>
        <xdr:cNvPr id="69" name="n_1mainValue【道路】&#10;有形固定資産減価償却率"/>
        <xdr:cNvSpPr txBox="1"/>
      </xdr:nvSpPr>
      <xdr:spPr>
        <a:xfrm>
          <a:off x="3582043" y="549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74686</xdr:rowOff>
    </xdr:from>
    <xdr:to>
      <xdr:col>14</xdr:col>
      <xdr:colOff>79375</xdr:colOff>
      <xdr:row>41</xdr:row>
      <xdr:rowOff>4836</xdr:rowOff>
    </xdr:to>
    <xdr:sp macro="" textlink="">
      <xdr:nvSpPr>
        <xdr:cNvPr id="105" name="円/楕円 104"/>
        <xdr:cNvSpPr/>
      </xdr:nvSpPr>
      <xdr:spPr>
        <a:xfrm>
          <a:off x="9588500" y="69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167413</xdr:rowOff>
    </xdr:from>
    <xdr:ext cx="534377" cy="259045"/>
    <xdr:sp macro="" textlink="">
      <xdr:nvSpPr>
        <xdr:cNvPr id="107" name="n_1mainValue【道路】&#10;一人当たり延長"/>
        <xdr:cNvSpPr txBox="1"/>
      </xdr:nvSpPr>
      <xdr:spPr>
        <a:xfrm>
          <a:off x="9359410" y="702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61214</xdr:rowOff>
    </xdr:from>
    <xdr:to>
      <xdr:col>5</xdr:col>
      <xdr:colOff>409575</xdr:colOff>
      <xdr:row>61</xdr:row>
      <xdr:rowOff>162814</xdr:rowOff>
    </xdr:to>
    <xdr:sp macro="" textlink="">
      <xdr:nvSpPr>
        <xdr:cNvPr id="143" name="円/楕円 142"/>
        <xdr:cNvSpPr/>
      </xdr:nvSpPr>
      <xdr:spPr>
        <a:xfrm>
          <a:off x="3746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161053</xdr:rowOff>
    </xdr:from>
    <xdr:ext cx="405111" cy="259045"/>
    <xdr:sp macro="" textlink="">
      <xdr:nvSpPr>
        <xdr:cNvPr id="144"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153941</xdr:rowOff>
    </xdr:from>
    <xdr:ext cx="405111" cy="259045"/>
    <xdr:sp macro="" textlink="">
      <xdr:nvSpPr>
        <xdr:cNvPr id="145" name="n_1mainValue【橋りょう・トンネル】&#10;有形固定資産減価償却率"/>
        <xdr:cNvSpPr txBox="1"/>
      </xdr:nvSpPr>
      <xdr:spPr>
        <a:xfrm>
          <a:off x="3582043"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79119</xdr:rowOff>
    </xdr:from>
    <xdr:to>
      <xdr:col>14</xdr:col>
      <xdr:colOff>79375</xdr:colOff>
      <xdr:row>61</xdr:row>
      <xdr:rowOff>9269</xdr:rowOff>
    </xdr:to>
    <xdr:sp macro="" textlink="">
      <xdr:nvSpPr>
        <xdr:cNvPr id="179" name="円/楕円 178"/>
        <xdr:cNvSpPr/>
      </xdr:nvSpPr>
      <xdr:spPr>
        <a:xfrm>
          <a:off x="9588500" y="103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0"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396</xdr:rowOff>
    </xdr:from>
    <xdr:ext cx="599010" cy="259045"/>
    <xdr:sp macro="" textlink="">
      <xdr:nvSpPr>
        <xdr:cNvPr id="181" name="n_1mainValue【橋りょう・トンネル】&#10;一人当たり有形固定資産（償却資産）額"/>
        <xdr:cNvSpPr txBox="1"/>
      </xdr:nvSpPr>
      <xdr:spPr>
        <a:xfrm>
          <a:off x="9327094" y="104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90170</xdr:rowOff>
    </xdr:from>
    <xdr:to>
      <xdr:col>5</xdr:col>
      <xdr:colOff>409575</xdr:colOff>
      <xdr:row>83</xdr:row>
      <xdr:rowOff>20320</xdr:rowOff>
    </xdr:to>
    <xdr:sp macro="" textlink="">
      <xdr:nvSpPr>
        <xdr:cNvPr id="219" name="円/楕円 218"/>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0"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11447</xdr:rowOff>
    </xdr:from>
    <xdr:ext cx="405111" cy="259045"/>
    <xdr:sp macro="" textlink="">
      <xdr:nvSpPr>
        <xdr:cNvPr id="221" name="n_1mainValue【公営住宅】&#10;有形固定資産減価償却率"/>
        <xdr:cNvSpPr txBox="1"/>
      </xdr:nvSpPr>
      <xdr:spPr>
        <a:xfrm>
          <a:off x="3582043"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5" name="フローチャート : 判断 254"/>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65677</xdr:rowOff>
    </xdr:from>
    <xdr:to>
      <xdr:col>14</xdr:col>
      <xdr:colOff>79375</xdr:colOff>
      <xdr:row>79</xdr:row>
      <xdr:rowOff>167277</xdr:rowOff>
    </xdr:to>
    <xdr:sp macro="" textlink="">
      <xdr:nvSpPr>
        <xdr:cNvPr id="261" name="円/楕円 260"/>
        <xdr:cNvSpPr/>
      </xdr:nvSpPr>
      <xdr:spPr>
        <a:xfrm>
          <a:off x="9588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2"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158404</xdr:rowOff>
    </xdr:from>
    <xdr:ext cx="469744" cy="259045"/>
    <xdr:sp macro="" textlink="">
      <xdr:nvSpPr>
        <xdr:cNvPr id="263" name="n_1mainValue【公営住宅】&#10;一人当たり面積"/>
        <xdr:cNvSpPr txBox="1"/>
      </xdr:nvSpPr>
      <xdr:spPr>
        <a:xfrm>
          <a:off x="9391727" y="1370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7" name="フローチャート : 判断 306"/>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31115</xdr:rowOff>
    </xdr:from>
    <xdr:to>
      <xdr:col>22</xdr:col>
      <xdr:colOff>415925</xdr:colOff>
      <xdr:row>36</xdr:row>
      <xdr:rowOff>132715</xdr:rowOff>
    </xdr:to>
    <xdr:sp macro="" textlink="">
      <xdr:nvSpPr>
        <xdr:cNvPr id="313" name="円/楕円 312"/>
        <xdr:cNvSpPr/>
      </xdr:nvSpPr>
      <xdr:spPr>
        <a:xfrm>
          <a:off x="1543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4"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149242</xdr:rowOff>
    </xdr:from>
    <xdr:ext cx="405111" cy="259045"/>
    <xdr:sp macro="" textlink="">
      <xdr:nvSpPr>
        <xdr:cNvPr id="315" name="n_1mainValue【認定こども園・幼稚園・保育所】&#10;有形固定資産減価償却率"/>
        <xdr:cNvSpPr txBox="1"/>
      </xdr:nvSpPr>
      <xdr:spPr>
        <a:xfrm>
          <a:off x="15266043"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6" name="フローチャート : 判断 345"/>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109220</xdr:rowOff>
    </xdr:from>
    <xdr:to>
      <xdr:col>31</xdr:col>
      <xdr:colOff>85725</xdr:colOff>
      <xdr:row>38</xdr:row>
      <xdr:rowOff>39370</xdr:rowOff>
    </xdr:to>
    <xdr:sp macro="" textlink="">
      <xdr:nvSpPr>
        <xdr:cNvPr id="352" name="円/楕円 351"/>
        <xdr:cNvSpPr/>
      </xdr:nvSpPr>
      <xdr:spPr>
        <a:xfrm>
          <a:off x="2127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353"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55897</xdr:rowOff>
    </xdr:from>
    <xdr:ext cx="469744" cy="259045"/>
    <xdr:sp macro="" textlink="">
      <xdr:nvSpPr>
        <xdr:cNvPr id="354" name="n_1mainValue【認定こども園・幼稚園・保育所】&#10;一人当たり面積"/>
        <xdr:cNvSpPr txBox="1"/>
      </xdr:nvSpPr>
      <xdr:spPr>
        <a:xfrm>
          <a:off x="210757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6" name="フローチャート : 判断 385"/>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124460</xdr:rowOff>
    </xdr:from>
    <xdr:to>
      <xdr:col>22</xdr:col>
      <xdr:colOff>415925</xdr:colOff>
      <xdr:row>62</xdr:row>
      <xdr:rowOff>54610</xdr:rowOff>
    </xdr:to>
    <xdr:sp macro="" textlink="">
      <xdr:nvSpPr>
        <xdr:cNvPr id="392" name="円/楕円 391"/>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21607</xdr:rowOff>
    </xdr:from>
    <xdr:ext cx="405111" cy="259045"/>
    <xdr:sp macro="" textlink="">
      <xdr:nvSpPr>
        <xdr:cNvPr id="393"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45737</xdr:rowOff>
    </xdr:from>
    <xdr:ext cx="405111" cy="259045"/>
    <xdr:sp macro="" textlink="">
      <xdr:nvSpPr>
        <xdr:cNvPr id="394" name="n_1mainValue【学校施設】&#10;有形固定資産減価償却率"/>
        <xdr:cNvSpPr txBox="1"/>
      </xdr:nvSpPr>
      <xdr:spPr>
        <a:xfrm>
          <a:off x="15266043"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8" name="フローチャート : 判断 427"/>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163649</xdr:rowOff>
    </xdr:from>
    <xdr:to>
      <xdr:col>31</xdr:col>
      <xdr:colOff>85725</xdr:colOff>
      <xdr:row>57</xdr:row>
      <xdr:rowOff>93799</xdr:rowOff>
    </xdr:to>
    <xdr:sp macro="" textlink="">
      <xdr:nvSpPr>
        <xdr:cNvPr id="434" name="円/楕円 433"/>
        <xdr:cNvSpPr/>
      </xdr:nvSpPr>
      <xdr:spPr>
        <a:xfrm>
          <a:off x="21272500" y="97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65876</xdr:rowOff>
    </xdr:from>
    <xdr:ext cx="469744" cy="259045"/>
    <xdr:sp macro="" textlink="">
      <xdr:nvSpPr>
        <xdr:cNvPr id="435"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110326</xdr:rowOff>
    </xdr:from>
    <xdr:ext cx="469744" cy="259045"/>
    <xdr:sp macro="" textlink="">
      <xdr:nvSpPr>
        <xdr:cNvPr id="436" name="n_1mainValue【学校施設】&#10;一人当たり面積"/>
        <xdr:cNvSpPr txBox="1"/>
      </xdr:nvSpPr>
      <xdr:spPr>
        <a:xfrm>
          <a:off x="21075727" y="954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8" name="正方形/長方形 46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類似団体と比較して特に有形固定資産減価償却率が高くなっている施設は、保育所であり、特に低くなっている施設は、橋りょう・トンネル、学校施設、公営住宅である。</a:t>
          </a:r>
          <a:endParaRPr lang="ja-JP" altLang="ja-JP" sz="1300">
            <a:effectLst/>
          </a:endParaRPr>
        </a:p>
        <a:p>
          <a:r>
            <a:rPr kumimoji="1" lang="ja-JP" altLang="ja-JP" sz="1300">
              <a:solidFill>
                <a:schemeClr val="dk1"/>
              </a:solidFill>
              <a:effectLst/>
              <a:latin typeface="+mn-lt"/>
              <a:ea typeface="+mn-ea"/>
              <a:cs typeface="+mn-cs"/>
            </a:rPr>
            <a:t>　保育所については、市内</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箇所にあり、昭和</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年代に建築され、老朽化が著しいため、年次計画による大規模修繕を行い、子育て環境の整備に取組んでいく予定である。</a:t>
          </a:r>
          <a:endParaRPr lang="ja-JP" altLang="ja-JP" sz="1300">
            <a:effectLst/>
          </a:endParaRPr>
        </a:p>
        <a:p>
          <a:r>
            <a:rPr kumimoji="1" lang="ja-JP" altLang="ja-JP" sz="1300">
              <a:solidFill>
                <a:schemeClr val="dk1"/>
              </a:solidFill>
              <a:effectLst/>
              <a:latin typeface="+mn-lt"/>
              <a:ea typeface="+mn-ea"/>
              <a:cs typeface="+mn-cs"/>
            </a:rPr>
            <a:t>　橋りょう・トンネルについては、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年かけて全</a:t>
          </a:r>
          <a:r>
            <a:rPr kumimoji="1" lang="en-US" altLang="ja-JP" sz="1300">
              <a:solidFill>
                <a:schemeClr val="dk1"/>
              </a:solidFill>
              <a:effectLst/>
              <a:latin typeface="+mn-lt"/>
              <a:ea typeface="+mn-ea"/>
              <a:cs typeface="+mn-cs"/>
            </a:rPr>
            <a:t>167</a:t>
          </a:r>
          <a:r>
            <a:rPr kumimoji="1" lang="ja-JP" altLang="ja-JP" sz="1300">
              <a:solidFill>
                <a:schemeClr val="dk1"/>
              </a:solidFill>
              <a:effectLst/>
              <a:latin typeface="+mn-lt"/>
              <a:ea typeface="+mn-ea"/>
              <a:cs typeface="+mn-cs"/>
            </a:rPr>
            <a:t>橋の点検調査を実施し、年次計画による長寿命化修繕等工事を実施していること、また、学校施設については、小中学校の統合及び年次計画による大規模改造工事の実施によるものと考える。</a:t>
          </a:r>
          <a:endParaRPr lang="ja-JP" altLang="ja-JP" sz="1300">
            <a:effectLst/>
          </a:endParaRPr>
        </a:p>
        <a:p>
          <a:r>
            <a:rPr kumimoji="1" lang="ja-JP" altLang="ja-JP" sz="1300">
              <a:solidFill>
                <a:schemeClr val="dk1"/>
              </a:solidFill>
              <a:effectLst/>
              <a:latin typeface="+mn-lt"/>
              <a:ea typeface="+mn-ea"/>
              <a:cs typeface="+mn-cs"/>
            </a:rPr>
            <a:t>　今後、建替え更新を検討する場合は、少子化を考慮し、慎重に対応していく考えである。</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新潟県小千谷市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36,666
36,498
155.19
18,860,626
18,398,858
447,943
9,983,146
16,189,192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165735</xdr:rowOff>
    </xdr:from>
    <xdr:to>
      <xdr:col>6</xdr:col>
      <xdr:colOff>510540</xdr:colOff>
      <xdr:row>41</xdr:row>
      <xdr:rowOff>152400</xdr:rowOff>
    </xdr:to>
    <xdr:cxnSp macro="">
      <xdr:nvCxnSpPr>
        <xdr:cNvPr id="57" name="直線コネクタ 56"/>
        <xdr:cNvCxnSpPr/>
      </xdr:nvCxnSpPr>
      <xdr:spPr>
        <a:xfrm flipV="1">
          <a:off x="4634865" y="6166485"/>
          <a:ext cx="0" cy="101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156227</xdr:rowOff>
    </xdr:from>
    <xdr:ext cx="405111" cy="259045"/>
    <xdr:sp macro="" textlink="">
      <xdr:nvSpPr>
        <xdr:cNvPr id="58" name="【図書館】&#10;有形固定資産減価償却率最小値テキスト"/>
        <xdr:cNvSpPr txBox="1"/>
      </xdr:nvSpPr>
      <xdr:spPr>
        <a:xfrm>
          <a:off x="47244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152400</xdr:rowOff>
    </xdr:from>
    <xdr:to>
      <xdr:col>6</xdr:col>
      <xdr:colOff>600075</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112412</xdr:rowOff>
    </xdr:from>
    <xdr:ext cx="405111" cy="259045"/>
    <xdr:sp macro="" textlink="">
      <xdr:nvSpPr>
        <xdr:cNvPr id="60" name="【図書館】&#10;有形固定資産減価償却率最大値テキスト"/>
        <xdr:cNvSpPr txBox="1"/>
      </xdr:nvSpPr>
      <xdr:spPr>
        <a:xfrm>
          <a:off x="4724400"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35</xdr:row>
      <xdr:rowOff>165735</xdr:rowOff>
    </xdr:from>
    <xdr:to>
      <xdr:col>6</xdr:col>
      <xdr:colOff>600075</xdr:colOff>
      <xdr:row>35</xdr:row>
      <xdr:rowOff>165735</xdr:rowOff>
    </xdr:to>
    <xdr:cxnSp macro="">
      <xdr:nvCxnSpPr>
        <xdr:cNvPr id="61" name="直線コネクタ 60"/>
        <xdr:cNvCxnSpPr/>
      </xdr:nvCxnSpPr>
      <xdr:spPr>
        <a:xfrm>
          <a:off x="4546600" y="616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19067</xdr:rowOff>
    </xdr:from>
    <xdr:ext cx="405111" cy="259045"/>
    <xdr:sp macro="" textlink="">
      <xdr:nvSpPr>
        <xdr:cNvPr id="62" name="【図書館】&#10;有形固定資産減価償却率平均値テキスト"/>
        <xdr:cNvSpPr txBox="1"/>
      </xdr:nvSpPr>
      <xdr:spPr>
        <a:xfrm>
          <a:off x="4724400" y="6705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40640</xdr:rowOff>
    </xdr:from>
    <xdr:to>
      <xdr:col>6</xdr:col>
      <xdr:colOff>561975</xdr:colOff>
      <xdr:row>39</xdr:row>
      <xdr:rowOff>142240</xdr:rowOff>
    </xdr:to>
    <xdr:sp macro="" textlink="">
      <xdr:nvSpPr>
        <xdr:cNvPr id="63" name="フローチャート : 判断 62"/>
        <xdr:cNvSpPr/>
      </xdr:nvSpPr>
      <xdr:spPr>
        <a:xfrm>
          <a:off x="4584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141605</xdr:rowOff>
    </xdr:from>
    <xdr:to>
      <xdr:col>5</xdr:col>
      <xdr:colOff>409575</xdr:colOff>
      <xdr:row>40</xdr:row>
      <xdr:rowOff>71755</xdr:rowOff>
    </xdr:to>
    <xdr:sp macro="" textlink="">
      <xdr:nvSpPr>
        <xdr:cNvPr id="64" name="フローチャート : 判断 63"/>
        <xdr:cNvSpPr/>
      </xdr:nvSpPr>
      <xdr:spPr>
        <a:xfrm>
          <a:off x="37465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62882</xdr:rowOff>
    </xdr:from>
    <xdr:ext cx="405111" cy="259045"/>
    <xdr:sp macro="" textlink="">
      <xdr:nvSpPr>
        <xdr:cNvPr id="65" name="n_1aveValue【図書館】&#10;有形固定資産減価償却率"/>
        <xdr:cNvSpPr txBox="1"/>
      </xdr:nvSpPr>
      <xdr:spPr>
        <a:xfrm>
          <a:off x="3582043"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50165</xdr:rowOff>
    </xdr:from>
    <xdr:to>
      <xdr:col>5</xdr:col>
      <xdr:colOff>409575</xdr:colOff>
      <xdr:row>33</xdr:row>
      <xdr:rowOff>151765</xdr:rowOff>
    </xdr:to>
    <xdr:sp macro="" textlink="">
      <xdr:nvSpPr>
        <xdr:cNvPr id="71" name="円/楕円 70"/>
        <xdr:cNvSpPr/>
      </xdr:nvSpPr>
      <xdr:spPr>
        <a:xfrm>
          <a:off x="3746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168292</xdr:rowOff>
    </xdr:from>
    <xdr:ext cx="405111" cy="259045"/>
    <xdr:sp macro="" textlink="">
      <xdr:nvSpPr>
        <xdr:cNvPr id="72" name="n_1mainValue【図書館】&#10;有形固定資産減価償却率"/>
        <xdr:cNvSpPr txBox="1"/>
      </xdr:nvSpPr>
      <xdr:spPr>
        <a:xfrm>
          <a:off x="3582043"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6" name="直線コネクタ 95"/>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7"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8" name="直線コネクタ 97"/>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9"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0" name="直線コネクタ 99"/>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1"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2" name="フローチャート : 判断 101"/>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3" name="フローチャート : 判断 102"/>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4"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101600</xdr:rowOff>
    </xdr:from>
    <xdr:to>
      <xdr:col>14</xdr:col>
      <xdr:colOff>79375</xdr:colOff>
      <xdr:row>39</xdr:row>
      <xdr:rowOff>31750</xdr:rowOff>
    </xdr:to>
    <xdr:sp macro="" textlink="">
      <xdr:nvSpPr>
        <xdr:cNvPr id="110" name="円/楕円 109"/>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22877</xdr:rowOff>
    </xdr:from>
    <xdr:ext cx="469744" cy="259045"/>
    <xdr:sp macro="" textlink="">
      <xdr:nvSpPr>
        <xdr:cNvPr id="111"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6" name="直線コネクタ 135"/>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7"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8" name="直線コネクタ 137"/>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9"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0" name="直線コネクタ 139"/>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1"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2" name="フローチャート : 判断 141"/>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3" name="フローチャート : 判断 142"/>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101617</xdr:rowOff>
    </xdr:from>
    <xdr:ext cx="405111" cy="259045"/>
    <xdr:sp macro="" textlink="">
      <xdr:nvSpPr>
        <xdr:cNvPr id="144" name="n_1aveValue【体育館・プール】&#10;有形固定資産減価償却率"/>
        <xdr:cNvSpPr txBox="1"/>
      </xdr:nvSpPr>
      <xdr:spPr>
        <a:xfrm>
          <a:off x="3582043"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67310</xdr:rowOff>
    </xdr:from>
    <xdr:to>
      <xdr:col>5</xdr:col>
      <xdr:colOff>409575</xdr:colOff>
      <xdr:row>62</xdr:row>
      <xdr:rowOff>168910</xdr:rowOff>
    </xdr:to>
    <xdr:sp macro="" textlink="">
      <xdr:nvSpPr>
        <xdr:cNvPr id="150" name="円/楕円 149"/>
        <xdr:cNvSpPr/>
      </xdr:nvSpPr>
      <xdr:spPr>
        <a:xfrm>
          <a:off x="3746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160037</xdr:rowOff>
    </xdr:from>
    <xdr:ext cx="405111" cy="259045"/>
    <xdr:sp macro="" textlink="">
      <xdr:nvSpPr>
        <xdr:cNvPr id="151" name="n_1mainValue【体育館・プール】&#10;有形固定資産減価償却率"/>
        <xdr:cNvSpPr txBox="1"/>
      </xdr:nvSpPr>
      <xdr:spPr>
        <a:xfrm>
          <a:off x="3582043"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8" name="直線コネクタ 177"/>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9"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0" name="直線コネクタ 179"/>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1"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2" name="直線コネクタ 181"/>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3"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4" name="フローチャート : 判断 183"/>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5" name="フローチャート : 判断 184"/>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10903</xdr:rowOff>
    </xdr:from>
    <xdr:ext cx="469744" cy="259045"/>
    <xdr:sp macro="" textlink="">
      <xdr:nvSpPr>
        <xdr:cNvPr id="186"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55335</xdr:rowOff>
    </xdr:from>
    <xdr:to>
      <xdr:col>14</xdr:col>
      <xdr:colOff>79375</xdr:colOff>
      <xdr:row>59</xdr:row>
      <xdr:rowOff>156935</xdr:rowOff>
    </xdr:to>
    <xdr:sp macro="" textlink="">
      <xdr:nvSpPr>
        <xdr:cNvPr id="192" name="円/楕円 191"/>
        <xdr:cNvSpPr/>
      </xdr:nvSpPr>
      <xdr:spPr>
        <a:xfrm>
          <a:off x="958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2012</xdr:rowOff>
    </xdr:from>
    <xdr:ext cx="469744" cy="259045"/>
    <xdr:sp macro="" textlink="">
      <xdr:nvSpPr>
        <xdr:cNvPr id="193" name="n_1mainValue【体育館・プール】&#10;一人当たり面積"/>
        <xdr:cNvSpPr txBox="1"/>
      </xdr:nvSpPr>
      <xdr:spPr>
        <a:xfrm>
          <a:off x="9391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8" name="直線コネクタ 21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20" name="直線コネクタ 21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2" name="直線コネクタ 22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4" name="フローチャート : 判断 22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5" name="フローチャート : 判断 22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6"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65405</xdr:rowOff>
    </xdr:from>
    <xdr:to>
      <xdr:col>5</xdr:col>
      <xdr:colOff>409575</xdr:colOff>
      <xdr:row>81</xdr:row>
      <xdr:rowOff>167005</xdr:rowOff>
    </xdr:to>
    <xdr:sp macro="" textlink="">
      <xdr:nvSpPr>
        <xdr:cNvPr id="232" name="円/楕円 231"/>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12082</xdr:rowOff>
    </xdr:from>
    <xdr:ext cx="405111" cy="259045"/>
    <xdr:sp macro="" textlink="">
      <xdr:nvSpPr>
        <xdr:cNvPr id="233" name="n_1mainValue【福祉施設】&#10;有形固定資産減価償却率"/>
        <xdr:cNvSpPr txBox="1"/>
      </xdr:nvSpPr>
      <xdr:spPr>
        <a:xfrm>
          <a:off x="3582043"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9" name="直線コネクタ 258"/>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60"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1" name="直線コネクタ 260"/>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2"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3" name="直線コネクタ 262"/>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4"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5" name="フローチャート : 判断 264"/>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6" name="フローチャート : 判断 265"/>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40839</xdr:rowOff>
    </xdr:from>
    <xdr:ext cx="469744" cy="259045"/>
    <xdr:sp macro="" textlink="">
      <xdr:nvSpPr>
        <xdr:cNvPr id="267" name="n_1ave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122827</xdr:rowOff>
    </xdr:from>
    <xdr:to>
      <xdr:col>14</xdr:col>
      <xdr:colOff>79375</xdr:colOff>
      <xdr:row>82</xdr:row>
      <xdr:rowOff>52977</xdr:rowOff>
    </xdr:to>
    <xdr:sp macro="" textlink="">
      <xdr:nvSpPr>
        <xdr:cNvPr id="273" name="円/楕円 272"/>
        <xdr:cNvSpPr/>
      </xdr:nvSpPr>
      <xdr:spPr>
        <a:xfrm>
          <a:off x="9588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69504</xdr:rowOff>
    </xdr:from>
    <xdr:ext cx="469744" cy="259045"/>
    <xdr:sp macro="" textlink="">
      <xdr:nvSpPr>
        <xdr:cNvPr id="274" name="n_1mainValue【福祉施設】&#10;一人当たり面積"/>
        <xdr:cNvSpPr txBox="1"/>
      </xdr:nvSpPr>
      <xdr:spPr>
        <a:xfrm>
          <a:off x="93917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13336</xdr:rowOff>
    </xdr:from>
    <xdr:to>
      <xdr:col>6</xdr:col>
      <xdr:colOff>510540</xdr:colOff>
      <xdr:row>109</xdr:row>
      <xdr:rowOff>30480</xdr:rowOff>
    </xdr:to>
    <xdr:cxnSp macro="">
      <xdr:nvCxnSpPr>
        <xdr:cNvPr id="299" name="直線コネクタ 298"/>
        <xdr:cNvCxnSpPr/>
      </xdr:nvCxnSpPr>
      <xdr:spPr>
        <a:xfrm flipV="1">
          <a:off x="4634865" y="17501236"/>
          <a:ext cx="0" cy="1217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34307</xdr:rowOff>
    </xdr:from>
    <xdr:ext cx="405111" cy="259045"/>
    <xdr:sp macro="" textlink="">
      <xdr:nvSpPr>
        <xdr:cNvPr id="300" name="【市民会館】&#10;有形固定資産減価償却率最小値テキスト"/>
        <xdr:cNvSpPr txBox="1"/>
      </xdr:nvSpPr>
      <xdr:spPr>
        <a:xfrm>
          <a:off x="47244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109</xdr:row>
      <xdr:rowOff>30480</xdr:rowOff>
    </xdr:from>
    <xdr:to>
      <xdr:col>6</xdr:col>
      <xdr:colOff>600075</xdr:colOff>
      <xdr:row>109</xdr:row>
      <xdr:rowOff>30480</xdr:rowOff>
    </xdr:to>
    <xdr:cxnSp macro="">
      <xdr:nvCxnSpPr>
        <xdr:cNvPr id="301" name="直線コネクタ 30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302" name="【市民会館】&#10;有形固定資産減価償却率最大値テキスト"/>
        <xdr:cNvSpPr txBox="1"/>
      </xdr:nvSpPr>
      <xdr:spPr>
        <a:xfrm>
          <a:off x="4724400" y="1727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102</xdr:row>
      <xdr:rowOff>13336</xdr:rowOff>
    </xdr:from>
    <xdr:to>
      <xdr:col>6</xdr:col>
      <xdr:colOff>600075</xdr:colOff>
      <xdr:row>102</xdr:row>
      <xdr:rowOff>13336</xdr:rowOff>
    </xdr:to>
    <xdr:cxnSp macro="">
      <xdr:nvCxnSpPr>
        <xdr:cNvPr id="303" name="直線コネクタ 302"/>
        <xdr:cNvCxnSpPr/>
      </xdr:nvCxnSpPr>
      <xdr:spPr>
        <a:xfrm>
          <a:off x="4546600" y="1750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121938</xdr:rowOff>
    </xdr:from>
    <xdr:ext cx="405111" cy="259045"/>
    <xdr:sp macro="" textlink="">
      <xdr:nvSpPr>
        <xdr:cNvPr id="304" name="【市民会館】&#10;有形固定資産減価償却率平均値テキスト"/>
        <xdr:cNvSpPr txBox="1"/>
      </xdr:nvSpPr>
      <xdr:spPr>
        <a:xfrm>
          <a:off x="47244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143511</xdr:rowOff>
    </xdr:from>
    <xdr:to>
      <xdr:col>6</xdr:col>
      <xdr:colOff>561975</xdr:colOff>
      <xdr:row>105</xdr:row>
      <xdr:rowOff>73661</xdr:rowOff>
    </xdr:to>
    <xdr:sp macro="" textlink="">
      <xdr:nvSpPr>
        <xdr:cNvPr id="305" name="フローチャート : 判断 304"/>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44450</xdr:rowOff>
    </xdr:from>
    <xdr:to>
      <xdr:col>5</xdr:col>
      <xdr:colOff>409575</xdr:colOff>
      <xdr:row>105</xdr:row>
      <xdr:rowOff>146050</xdr:rowOff>
    </xdr:to>
    <xdr:sp macro="" textlink="">
      <xdr:nvSpPr>
        <xdr:cNvPr id="306" name="フローチャート : 判断 305"/>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137177</xdr:rowOff>
    </xdr:from>
    <xdr:ext cx="405111" cy="259045"/>
    <xdr:sp macro="" textlink="">
      <xdr:nvSpPr>
        <xdr:cNvPr id="307" name="n_1aveValue【市民会館】&#10;有形固定資産減価償却率"/>
        <xdr:cNvSpPr txBox="1"/>
      </xdr:nvSpPr>
      <xdr:spPr>
        <a:xfrm>
          <a:off x="3582043"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120650</xdr:rowOff>
    </xdr:from>
    <xdr:to>
      <xdr:col>5</xdr:col>
      <xdr:colOff>409575</xdr:colOff>
      <xdr:row>100</xdr:row>
      <xdr:rowOff>50800</xdr:rowOff>
    </xdr:to>
    <xdr:sp macro="" textlink="">
      <xdr:nvSpPr>
        <xdr:cNvPr id="313" name="円/楕円 312"/>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67327</xdr:rowOff>
    </xdr:from>
    <xdr:ext cx="469744" cy="259045"/>
    <xdr:sp macro="" textlink="">
      <xdr:nvSpPr>
        <xdr:cNvPr id="314" name="n_1mainValue【市民会館】&#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6" name="直線コネクタ 335"/>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7"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8" name="直線コネクタ 337"/>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9"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40" name="直線コネクタ 339"/>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41"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42" name="フローチャート : 判断 341"/>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43" name="フローチャート : 判断 342"/>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4"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164846</xdr:rowOff>
    </xdr:from>
    <xdr:to>
      <xdr:col>14</xdr:col>
      <xdr:colOff>79375</xdr:colOff>
      <xdr:row>106</xdr:row>
      <xdr:rowOff>94996</xdr:rowOff>
    </xdr:to>
    <xdr:sp macro="" textlink="">
      <xdr:nvSpPr>
        <xdr:cNvPr id="350" name="円/楕円 349"/>
        <xdr:cNvSpPr/>
      </xdr:nvSpPr>
      <xdr:spPr>
        <a:xfrm>
          <a:off x="9588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86123</xdr:rowOff>
    </xdr:from>
    <xdr:ext cx="469744" cy="259045"/>
    <xdr:sp macro="" textlink="">
      <xdr:nvSpPr>
        <xdr:cNvPr id="351" name="n_1mainValue【市民会館】&#10;一人当たり面積"/>
        <xdr:cNvSpPr txBox="1"/>
      </xdr:nvSpPr>
      <xdr:spPr>
        <a:xfrm>
          <a:off x="9391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2" name="テキスト ボックス 3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3" name="直線コネクタ 3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4" name="テキスト ボックス 36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5" name="直線コネクタ 3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6" name="テキスト ボックス 3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7" name="直線コネクタ 3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8" name="テキスト ボックス 3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9" name="直線コネクタ 3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0" name="テキスト ボックス 3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1" name="直線コネクタ 3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2" name="テキスト ボックス 3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3" name="直線コネクタ 3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4" name="テキスト ボックス 37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6" name="テキスト ボックス 37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78" name="直線コネクタ 377"/>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79"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80" name="直線コネクタ 379"/>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81"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82" name="直線コネクタ 381"/>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83"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84" name="フローチャート : 判断 383"/>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385" name="フローチャート : 判断 384"/>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46281</xdr:rowOff>
    </xdr:from>
    <xdr:ext cx="405111" cy="259045"/>
    <xdr:sp macro="" textlink="">
      <xdr:nvSpPr>
        <xdr:cNvPr id="386" name="n_1aveValue【一般廃棄物処理施設】&#10;有形固定資産減価償却率"/>
        <xdr:cNvSpPr txBox="1"/>
      </xdr:nvSpPr>
      <xdr:spPr>
        <a:xfrm>
          <a:off x="15266043"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7439</xdr:rowOff>
    </xdr:from>
    <xdr:to>
      <xdr:col>22</xdr:col>
      <xdr:colOff>415925</xdr:colOff>
      <xdr:row>35</xdr:row>
      <xdr:rowOff>109039</xdr:rowOff>
    </xdr:to>
    <xdr:sp macro="" textlink="">
      <xdr:nvSpPr>
        <xdr:cNvPr id="392" name="円/楕円 391"/>
        <xdr:cNvSpPr/>
      </xdr:nvSpPr>
      <xdr:spPr>
        <a:xfrm>
          <a:off x="15430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125566</xdr:rowOff>
    </xdr:from>
    <xdr:ext cx="405111" cy="259045"/>
    <xdr:sp macro="" textlink="">
      <xdr:nvSpPr>
        <xdr:cNvPr id="393" name="n_1mainValue【一般廃棄物処理施設】&#10;有形固定資産減価償却率"/>
        <xdr:cNvSpPr txBox="1"/>
      </xdr:nvSpPr>
      <xdr:spPr>
        <a:xfrm>
          <a:off x="15266043"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7" name="テキスト ボックス 40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9" name="テキスト ボックス 4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7" name="直線コネクタ 416"/>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8"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9" name="直線コネクタ 418"/>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20"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21" name="直線コネクタ 420"/>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22"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23" name="フローチャート : 判断 422"/>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24" name="フローチャート : 判断 423"/>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113222</xdr:rowOff>
    </xdr:from>
    <xdr:ext cx="534377" cy="259045"/>
    <xdr:sp macro="" textlink="">
      <xdr:nvSpPr>
        <xdr:cNvPr id="425"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76622</xdr:rowOff>
    </xdr:from>
    <xdr:to>
      <xdr:col>31</xdr:col>
      <xdr:colOff>85725</xdr:colOff>
      <xdr:row>40</xdr:row>
      <xdr:rowOff>6772</xdr:rowOff>
    </xdr:to>
    <xdr:sp macro="" textlink="">
      <xdr:nvSpPr>
        <xdr:cNvPr id="431" name="円/楕円 430"/>
        <xdr:cNvSpPr/>
      </xdr:nvSpPr>
      <xdr:spPr>
        <a:xfrm>
          <a:off x="21272500" y="6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169349</xdr:rowOff>
    </xdr:from>
    <xdr:ext cx="534377" cy="259045"/>
    <xdr:sp macro="" textlink="">
      <xdr:nvSpPr>
        <xdr:cNvPr id="432" name="n_1mainValue【一般廃棄物処理施設】&#10;一人当たり有形固定資産（償却資産）額"/>
        <xdr:cNvSpPr txBox="1"/>
      </xdr:nvSpPr>
      <xdr:spPr>
        <a:xfrm>
          <a:off x="21043411" y="68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3" name="直線コネクタ 4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4" name="テキスト ボックス 44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5" name="直線コネクタ 4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6" name="テキスト ボックス 4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7" name="直線コネクタ 4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8" name="テキスト ボックス 4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9" name="直線コネクタ 4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0" name="テキスト ボックス 4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1" name="直線コネクタ 4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2" name="テキスト ボックス 4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4" name="テキスト ボックス 4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56" name="直線コネクタ 455"/>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57"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58" name="直線コネクタ 457"/>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9"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60" name="直線コネクタ 45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61"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62" name="フローチャート : 判断 461"/>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63" name="フローチャート : 判断 462"/>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464"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21590</xdr:rowOff>
    </xdr:from>
    <xdr:to>
      <xdr:col>22</xdr:col>
      <xdr:colOff>415925</xdr:colOff>
      <xdr:row>56</xdr:row>
      <xdr:rowOff>123190</xdr:rowOff>
    </xdr:to>
    <xdr:sp macro="" textlink="">
      <xdr:nvSpPr>
        <xdr:cNvPr id="470" name="円/楕円 469"/>
        <xdr:cNvSpPr/>
      </xdr:nvSpPr>
      <xdr:spPr>
        <a:xfrm>
          <a:off x="1543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139717</xdr:rowOff>
    </xdr:from>
    <xdr:ext cx="405111" cy="259045"/>
    <xdr:sp macro="" textlink="">
      <xdr:nvSpPr>
        <xdr:cNvPr id="471" name="n_1mainValue【保健センター・保健所】&#10;有形固定資産減価償却率"/>
        <xdr:cNvSpPr txBox="1"/>
      </xdr:nvSpPr>
      <xdr:spPr>
        <a:xfrm>
          <a:off x="15266043"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95" name="直線コネクタ 494"/>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96"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97" name="直線コネクタ 496"/>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98"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99" name="直線コネクタ 498"/>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500"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501" name="フローチャート : 判断 500"/>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502" name="フローチャート : 判断 501"/>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503"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139700</xdr:rowOff>
    </xdr:from>
    <xdr:to>
      <xdr:col>31</xdr:col>
      <xdr:colOff>85725</xdr:colOff>
      <xdr:row>63</xdr:row>
      <xdr:rowOff>69850</xdr:rowOff>
    </xdr:to>
    <xdr:sp macro="" textlink="">
      <xdr:nvSpPr>
        <xdr:cNvPr id="509" name="円/楕円 508"/>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60977</xdr:rowOff>
    </xdr:from>
    <xdr:ext cx="469744" cy="259045"/>
    <xdr:sp macro="" textlink="">
      <xdr:nvSpPr>
        <xdr:cNvPr id="510"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1" name="直線コネクタ 5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2" name="テキスト ボックス 52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3" name="直線コネクタ 5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4" name="テキスト ボックス 5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5" name="直線コネクタ 5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6" name="テキスト ボックス 5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7" name="直線コネクタ 5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8" name="テキスト ボックス 5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9" name="直線コネクタ 5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0" name="テキスト ボックス 5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1" name="直線コネクタ 5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2" name="テキスト ボックス 53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536" name="直線コネクタ 535"/>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537"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538" name="直線コネクタ 537"/>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39"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40" name="直線コネクタ 53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541"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42" name="フローチャート : 判断 541"/>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543" name="フローチャート : 判断 542"/>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544"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124461</xdr:rowOff>
    </xdr:from>
    <xdr:to>
      <xdr:col>22</xdr:col>
      <xdr:colOff>415925</xdr:colOff>
      <xdr:row>81</xdr:row>
      <xdr:rowOff>54611</xdr:rowOff>
    </xdr:to>
    <xdr:sp macro="" textlink="">
      <xdr:nvSpPr>
        <xdr:cNvPr id="550" name="円/楕円 549"/>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71138</xdr:rowOff>
    </xdr:from>
    <xdr:ext cx="405111" cy="259045"/>
    <xdr:sp macro="" textlink="">
      <xdr:nvSpPr>
        <xdr:cNvPr id="551" name="n_1mainValue【消防施設】&#10;有形固定資産減価償却率"/>
        <xdr:cNvSpPr txBox="1"/>
      </xdr:nvSpPr>
      <xdr:spPr>
        <a:xfrm>
          <a:off x="15266043"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2" name="直線コネクタ 5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3" name="テキスト ボックス 5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4" name="直線コネクタ 5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5" name="テキスト ボックス 5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6" name="直線コネクタ 5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7" name="テキスト ボックス 5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8" name="直線コネクタ 5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9" name="テキスト ボックス 5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73" name="直線コネクタ 572"/>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74"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75" name="直線コネクタ 57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76"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77" name="直線コネクタ 576"/>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78"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79" name="フローチャート : 判断 578"/>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80" name="フローチャート : 判断 579"/>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75455</xdr:rowOff>
    </xdr:from>
    <xdr:ext cx="469744" cy="259045"/>
    <xdr:sp macro="" textlink="">
      <xdr:nvSpPr>
        <xdr:cNvPr id="581"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62737</xdr:rowOff>
    </xdr:from>
    <xdr:to>
      <xdr:col>31</xdr:col>
      <xdr:colOff>85725</xdr:colOff>
      <xdr:row>83</xdr:row>
      <xdr:rowOff>164337</xdr:rowOff>
    </xdr:to>
    <xdr:sp macro="" textlink="">
      <xdr:nvSpPr>
        <xdr:cNvPr id="587" name="円/楕円 586"/>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9414</xdr:rowOff>
    </xdr:from>
    <xdr:ext cx="469744" cy="259045"/>
    <xdr:sp macro="" textlink="">
      <xdr:nvSpPr>
        <xdr:cNvPr id="588" name="n_1mainValue【消防施設】&#10;一人当たり面積"/>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9" name="テキスト ボックス 5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1" name="テキスト ボックス 6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9" name="テキスト ボックス 6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11" name="テキスト ボックス 6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613" name="直線コネクタ 612"/>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614"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615" name="直線コネクタ 614"/>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16"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17" name="直線コネクタ 616"/>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18"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19" name="フローチャート : 判断 618"/>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620" name="フローチャート : 判断 619"/>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621"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40639</xdr:rowOff>
    </xdr:from>
    <xdr:to>
      <xdr:col>22</xdr:col>
      <xdr:colOff>415925</xdr:colOff>
      <xdr:row>108</xdr:row>
      <xdr:rowOff>142239</xdr:rowOff>
    </xdr:to>
    <xdr:sp macro="" textlink="">
      <xdr:nvSpPr>
        <xdr:cNvPr id="627" name="円/楕円 626"/>
        <xdr:cNvSpPr/>
      </xdr:nvSpPr>
      <xdr:spPr>
        <a:xfrm>
          <a:off x="15430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133366</xdr:rowOff>
    </xdr:from>
    <xdr:ext cx="405111" cy="259045"/>
    <xdr:sp macro="" textlink="">
      <xdr:nvSpPr>
        <xdr:cNvPr id="628" name="n_1mainValue【庁舎】&#10;有形固定資産減価償却率"/>
        <xdr:cNvSpPr txBox="1"/>
      </xdr:nvSpPr>
      <xdr:spPr>
        <a:xfrm>
          <a:off x="15266043"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53" name="直線コネクタ 652"/>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54"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55" name="直線コネクタ 654"/>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56"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57" name="直線コネクタ 656"/>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658"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59" name="フローチャート : 判断 658"/>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60" name="フローチャート : 判断 659"/>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661"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40639</xdr:rowOff>
    </xdr:from>
    <xdr:to>
      <xdr:col>31</xdr:col>
      <xdr:colOff>85725</xdr:colOff>
      <xdr:row>101</xdr:row>
      <xdr:rowOff>142239</xdr:rowOff>
    </xdr:to>
    <xdr:sp macro="" textlink="">
      <xdr:nvSpPr>
        <xdr:cNvPr id="667" name="円/楕円 666"/>
        <xdr:cNvSpPr/>
      </xdr:nvSpPr>
      <xdr:spPr>
        <a:xfrm>
          <a:off x="21272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158766</xdr:rowOff>
    </xdr:from>
    <xdr:ext cx="469744" cy="259045"/>
    <xdr:sp macro="" textlink="">
      <xdr:nvSpPr>
        <xdr:cNvPr id="668" name="n_1mainValue【庁舎】&#10;一人当たり面積"/>
        <xdr:cNvSpPr txBox="1"/>
      </xdr:nvSpPr>
      <xdr:spPr>
        <a:xfrm>
          <a:off x="21075727" y="1713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類似団体と比較して特に有形固定資産減価償却率が高くなっている施設は、図書館、市民会館、保健センター・保健所であり、特に低くなっている施設は、庁舎である。</a:t>
          </a:r>
          <a:endParaRPr lang="ja-JP" altLang="ja-JP" sz="1300">
            <a:effectLst/>
          </a:endParaRPr>
        </a:p>
        <a:p>
          <a:r>
            <a:rPr kumimoji="1" lang="ja-JP" altLang="ja-JP" sz="1300">
              <a:solidFill>
                <a:schemeClr val="dk1"/>
              </a:solidFill>
              <a:effectLst/>
              <a:latin typeface="+mn-lt"/>
              <a:ea typeface="+mn-ea"/>
              <a:cs typeface="+mn-cs"/>
            </a:rPr>
            <a:t>　図書館及び保健センターについては、昭和</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代に建築された施設で経年劣化が進んでおり、耐震補強も未実施の施設である。そのため、第五次小千谷市総合計画実施計画に基づき、施設の集約化・複合化に取組んでいくこととなっている。また、市民会館については、築</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年を経過しており、平成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年度に耐震化工事等を実施し施設の長寿命化を図った。</a:t>
          </a:r>
          <a:endParaRPr lang="ja-JP" altLang="ja-JP" sz="1300">
            <a:effectLst/>
          </a:endParaRPr>
        </a:p>
        <a:p>
          <a:r>
            <a:rPr kumimoji="1" lang="ja-JP" altLang="ja-JP" sz="1300">
              <a:solidFill>
                <a:schemeClr val="dk1"/>
              </a:solidFill>
              <a:effectLst/>
              <a:latin typeface="+mn-lt"/>
              <a:ea typeface="+mn-ea"/>
              <a:cs typeface="+mn-cs"/>
            </a:rPr>
            <a:t>　庁舎については、平成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年度に耐震化工事等を実施し施設の長寿命化を図ったことが主な要因と考える。</a:t>
          </a:r>
          <a:endParaRPr lang="ja-JP" altLang="ja-JP" sz="1300">
            <a:effectLst/>
          </a:endParaRPr>
        </a:p>
        <a:p>
          <a:r>
            <a:rPr kumimoji="1" lang="ja-JP" altLang="ja-JP" sz="1300">
              <a:solidFill>
                <a:schemeClr val="dk1"/>
              </a:solidFill>
              <a:effectLst/>
              <a:latin typeface="+mn-lt"/>
              <a:ea typeface="+mn-ea"/>
              <a:cs typeface="+mn-cs"/>
            </a:rPr>
            <a:t>　多くの施設が類似団体平均を超えているため、公共施設等総合管理計画に基づき、今後、施設の老朽化対策に取組んでいく。</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新潟県小千谷市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36,666
36,498
155.19
18,860,626
18,398,858
447,943
9,983,146
16,189,192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法人税の減収に伴い市税は減収であったが、産出量の増による鉱産税等の増収により、前年度比</a:t>
          </a:r>
          <a:r>
            <a:rPr kumimoji="1" lang="en-US" altLang="ja-JP" sz="1300">
              <a:latin typeface="ＭＳ Ｐゴシック"/>
            </a:rPr>
            <a:t>0.01</a:t>
          </a:r>
          <a:r>
            <a:rPr kumimoji="1" lang="ja-JP" altLang="en-US" sz="1300">
              <a:latin typeface="ＭＳ Ｐゴシック"/>
            </a:rPr>
            <a:t>ポイント上昇したが、類似団体平均値比▲</a:t>
          </a:r>
          <a:r>
            <a:rPr kumimoji="1" lang="en-US" altLang="ja-JP" sz="1300">
              <a:latin typeface="ＭＳ Ｐゴシック"/>
            </a:rPr>
            <a:t>0.02</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年前に比べ、</a:t>
          </a:r>
          <a:r>
            <a:rPr kumimoji="1" lang="ja-JP" altLang="ja-JP" sz="1300">
              <a:solidFill>
                <a:schemeClr val="dk1"/>
              </a:solidFill>
              <a:effectLst/>
              <a:latin typeface="+mn-lt"/>
              <a:ea typeface="+mn-ea"/>
              <a:cs typeface="+mn-cs"/>
            </a:rPr>
            <a:t>定員管理の取組などにより</a:t>
          </a:r>
          <a:r>
            <a:rPr kumimoji="1" lang="en-US" altLang="ja-JP" sz="1300">
              <a:solidFill>
                <a:schemeClr val="dk1"/>
              </a:solidFill>
              <a:effectLst/>
              <a:latin typeface="+mn-lt"/>
              <a:ea typeface="+mn-ea"/>
              <a:cs typeface="+mn-cs"/>
            </a:rPr>
            <a:t>0.02</a:t>
          </a:r>
          <a:r>
            <a:rPr kumimoji="1" lang="ja-JP" altLang="ja-JP" sz="1300">
              <a:solidFill>
                <a:schemeClr val="dk1"/>
              </a:solidFill>
              <a:effectLst/>
              <a:latin typeface="+mn-lt"/>
              <a:ea typeface="+mn-ea"/>
              <a:cs typeface="+mn-cs"/>
            </a:rPr>
            <a:t>ポイント上昇しているが、</a:t>
          </a:r>
          <a:r>
            <a:rPr kumimoji="1" lang="ja-JP" altLang="en-US" sz="1300">
              <a:solidFill>
                <a:schemeClr val="dk1"/>
              </a:solidFill>
              <a:effectLst/>
              <a:latin typeface="+mn-lt"/>
              <a:ea typeface="+mn-ea"/>
              <a:cs typeface="+mn-cs"/>
            </a:rPr>
            <a:t>今後も定員管理の取組を継続するとともに、</a:t>
          </a:r>
          <a:r>
            <a:rPr kumimoji="1" lang="ja-JP" altLang="en-US" sz="1300">
              <a:latin typeface="ＭＳ Ｐゴシック"/>
            </a:rPr>
            <a:t>市税の徴収確保に努め、財政基盤強化に努める。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76200</xdr:rowOff>
    </xdr:to>
    <xdr:cxnSp macro="">
      <xdr:nvCxnSpPr>
        <xdr:cNvPr id="71" name="直線コネクタ 70"/>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76200</xdr:rowOff>
    </xdr:to>
    <xdr:cxnSp macro="">
      <xdr:nvCxnSpPr>
        <xdr:cNvPr id="74" name="直線コネクタ 73"/>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96308</xdr:rowOff>
    </xdr:to>
    <xdr:cxnSp macro="">
      <xdr:nvCxnSpPr>
        <xdr:cNvPr id="77" name="直線コネクタ 76"/>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6" name="テキスト ボックス 95"/>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施設型給付費負担金などの増に伴う扶助費の増及び退職者の増により、前年度比▲</a:t>
          </a:r>
          <a:r>
            <a:rPr kumimoji="1" lang="en-US" altLang="ja-JP" sz="1300">
              <a:latin typeface="ＭＳ Ｐゴシック"/>
            </a:rPr>
            <a:t>6.8</a:t>
          </a:r>
          <a:r>
            <a:rPr kumimoji="1" lang="ja-JP" altLang="en-US" sz="1300">
              <a:latin typeface="ＭＳ Ｐゴシック"/>
            </a:rPr>
            <a:t>ポイントとなった。かろうじて類似団体平均値を下回っているが、市税や普通交付税の減少及び平成</a:t>
          </a:r>
          <a:r>
            <a:rPr kumimoji="1" lang="en-US" altLang="ja-JP" sz="1300">
              <a:latin typeface="ＭＳ Ｐゴシック"/>
            </a:rPr>
            <a:t>29</a:t>
          </a:r>
          <a:r>
            <a:rPr kumimoji="1" lang="ja-JP" altLang="en-US" sz="1300">
              <a:latin typeface="ＭＳ Ｐゴシック"/>
            </a:rPr>
            <a:t>年度開院の新病院への運営支援により増加要因もある。</a:t>
          </a:r>
          <a:endParaRPr kumimoji="1" lang="en-US" altLang="ja-JP" sz="1300">
            <a:latin typeface="ＭＳ Ｐゴシック"/>
          </a:endParaRPr>
        </a:p>
        <a:p>
          <a:r>
            <a:rPr kumimoji="1" lang="ja-JP" altLang="en-US" sz="1300">
              <a:latin typeface="ＭＳ Ｐゴシック"/>
            </a:rPr>
            <a:t>　引き続き定員管理、行財政改革への取組を通じて歳出の徹底的な見直しを図る。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105156</xdr:rowOff>
    </xdr:from>
    <xdr:to>
      <xdr:col>7</xdr:col>
      <xdr:colOff>152400</xdr:colOff>
      <xdr:row>61</xdr:row>
      <xdr:rowOff>90424</xdr:rowOff>
    </xdr:to>
    <xdr:cxnSp macro="">
      <xdr:nvCxnSpPr>
        <xdr:cNvPr id="129" name="直線コネクタ 128"/>
        <xdr:cNvCxnSpPr/>
      </xdr:nvCxnSpPr>
      <xdr:spPr>
        <a:xfrm>
          <a:off x="4114800" y="10220706"/>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105156</xdr:rowOff>
    </xdr:from>
    <xdr:to>
      <xdr:col>6</xdr:col>
      <xdr:colOff>0</xdr:colOff>
      <xdr:row>61</xdr:row>
      <xdr:rowOff>66294</xdr:rowOff>
    </xdr:to>
    <xdr:cxnSp macro="">
      <xdr:nvCxnSpPr>
        <xdr:cNvPr id="132" name="直線コネクタ 131"/>
        <xdr:cNvCxnSpPr/>
      </xdr:nvCxnSpPr>
      <xdr:spPr>
        <a:xfrm flipV="1">
          <a:off x="3225800" y="1022070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61</xdr:row>
      <xdr:rowOff>90424</xdr:rowOff>
    </xdr:to>
    <xdr:cxnSp macro="">
      <xdr:nvCxnSpPr>
        <xdr:cNvPr id="135" name="直線コネクタ 134"/>
        <xdr:cNvCxnSpPr/>
      </xdr:nvCxnSpPr>
      <xdr:spPr>
        <a:xfrm flipV="1">
          <a:off x="2336800" y="105247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51816</xdr:rowOff>
    </xdr:from>
    <xdr:to>
      <xdr:col>3</xdr:col>
      <xdr:colOff>279400</xdr:colOff>
      <xdr:row>61</xdr:row>
      <xdr:rowOff>90424</xdr:rowOff>
    </xdr:to>
    <xdr:cxnSp macro="">
      <xdr:nvCxnSpPr>
        <xdr:cNvPr id="138" name="直線コネクタ 137"/>
        <xdr:cNvCxnSpPr/>
      </xdr:nvCxnSpPr>
      <xdr:spPr>
        <a:xfrm>
          <a:off x="1447800" y="105102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8" name="円/楕円 147"/>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49"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54356</xdr:rowOff>
    </xdr:from>
    <xdr:to>
      <xdr:col>6</xdr:col>
      <xdr:colOff>50800</xdr:colOff>
      <xdr:row>59</xdr:row>
      <xdr:rowOff>155956</xdr:rowOff>
    </xdr:to>
    <xdr:sp macro="" textlink="">
      <xdr:nvSpPr>
        <xdr:cNvPr id="150" name="円/楕円 149"/>
        <xdr:cNvSpPr/>
      </xdr:nvSpPr>
      <xdr:spPr>
        <a:xfrm>
          <a:off x="4064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166133</xdr:rowOff>
    </xdr:from>
    <xdr:ext cx="736600" cy="259045"/>
    <xdr:sp macro="" textlink="">
      <xdr:nvSpPr>
        <xdr:cNvPr id="151" name="テキスト ボックス 150"/>
        <xdr:cNvSpPr txBox="1"/>
      </xdr:nvSpPr>
      <xdr:spPr>
        <a:xfrm>
          <a:off x="3733800" y="993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15494</xdr:rowOff>
    </xdr:from>
    <xdr:to>
      <xdr:col>4</xdr:col>
      <xdr:colOff>533400</xdr:colOff>
      <xdr:row>61</xdr:row>
      <xdr:rowOff>117094</xdr:rowOff>
    </xdr:to>
    <xdr:sp macro="" textlink="">
      <xdr:nvSpPr>
        <xdr:cNvPr id="152" name="円/楕円 151"/>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101871</xdr:rowOff>
    </xdr:from>
    <xdr:ext cx="762000" cy="259045"/>
    <xdr:sp macro="" textlink="">
      <xdr:nvSpPr>
        <xdr:cNvPr id="153" name="テキスト ボックス 152"/>
        <xdr:cNvSpPr txBox="1"/>
      </xdr:nvSpPr>
      <xdr:spPr>
        <a:xfrm>
          <a:off x="2844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39624</xdr:rowOff>
    </xdr:from>
    <xdr:to>
      <xdr:col>3</xdr:col>
      <xdr:colOff>330200</xdr:colOff>
      <xdr:row>61</xdr:row>
      <xdr:rowOff>141224</xdr:rowOff>
    </xdr:to>
    <xdr:sp macro="" textlink="">
      <xdr:nvSpPr>
        <xdr:cNvPr id="154" name="円/楕円 153"/>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55" name="テキスト ボックス 154"/>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1016</xdr:rowOff>
    </xdr:from>
    <xdr:to>
      <xdr:col>2</xdr:col>
      <xdr:colOff>127000</xdr:colOff>
      <xdr:row>61</xdr:row>
      <xdr:rowOff>102616</xdr:rowOff>
    </xdr:to>
    <xdr:sp macro="" textlink="">
      <xdr:nvSpPr>
        <xdr:cNvPr id="156" name="円/楕円 155"/>
        <xdr:cNvSpPr/>
      </xdr:nvSpPr>
      <xdr:spPr>
        <a:xfrm>
          <a:off x="1397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87393</xdr:rowOff>
    </xdr:from>
    <xdr:ext cx="762000" cy="259045"/>
    <xdr:sp macro="" textlink="">
      <xdr:nvSpPr>
        <xdr:cNvPr id="157" name="テキスト ボックス 156"/>
        <xdr:cNvSpPr txBox="1"/>
      </xdr:nvSpPr>
      <xdr:spPr>
        <a:xfrm>
          <a:off x="1066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[165,121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5,697</a:t>
          </a:r>
          <a:r>
            <a:rPr kumimoji="1" lang="ja-JP" altLang="en-US" sz="1300">
              <a:latin typeface="ＭＳ Ｐゴシック"/>
            </a:rPr>
            <a:t>円の増、類似団体平均値を</a:t>
          </a:r>
          <a:r>
            <a:rPr kumimoji="1" lang="en-US" altLang="ja-JP" sz="1300">
              <a:latin typeface="ＭＳ Ｐゴシック"/>
            </a:rPr>
            <a:t>26,862</a:t>
          </a:r>
          <a:r>
            <a:rPr kumimoji="1" lang="ja-JP" altLang="en-US" sz="1300">
              <a:latin typeface="ＭＳ Ｐゴシック"/>
            </a:rPr>
            <a:t>円も上回る結果となった。</a:t>
          </a:r>
          <a:endParaRPr kumimoji="1" lang="en-US" altLang="ja-JP" sz="1300">
            <a:latin typeface="ＭＳ Ｐゴシック"/>
          </a:endParaRPr>
        </a:p>
        <a:p>
          <a:r>
            <a:rPr kumimoji="1" lang="ja-JP" altLang="en-US" sz="1300">
              <a:latin typeface="ＭＳ Ｐゴシック"/>
            </a:rPr>
            <a:t>　これは退職手当の増（前年比</a:t>
          </a:r>
          <a:r>
            <a:rPr kumimoji="1" lang="en-US" altLang="ja-JP" sz="1300">
              <a:latin typeface="ＭＳ Ｐゴシック"/>
            </a:rPr>
            <a:t>226,000</a:t>
          </a:r>
          <a:r>
            <a:rPr kumimoji="1" lang="ja-JP" altLang="en-US" sz="1300">
              <a:latin typeface="ＭＳ Ｐゴシック"/>
            </a:rPr>
            <a:t>千円の増）が大きな要因である。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年度に退職者のピークを迎えるため、行財政改革による事務事業の見直しや中長期的な財政計画を見通し、健全な財政運営に努める必要がある。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152200</xdr:rowOff>
    </xdr:from>
    <xdr:to>
      <xdr:col>7</xdr:col>
      <xdr:colOff>152400</xdr:colOff>
      <xdr:row>82</xdr:row>
      <xdr:rowOff>3662</xdr:rowOff>
    </xdr:to>
    <xdr:cxnSp macro="">
      <xdr:nvCxnSpPr>
        <xdr:cNvPr id="192" name="直線コネクタ 191"/>
        <xdr:cNvCxnSpPr/>
      </xdr:nvCxnSpPr>
      <xdr:spPr>
        <a:xfrm>
          <a:off x="4114800" y="14039650"/>
          <a:ext cx="838200" cy="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152200</xdr:rowOff>
    </xdr:from>
    <xdr:to>
      <xdr:col>6</xdr:col>
      <xdr:colOff>0</xdr:colOff>
      <xdr:row>81</xdr:row>
      <xdr:rowOff>168560</xdr:rowOff>
    </xdr:to>
    <xdr:cxnSp macro="">
      <xdr:nvCxnSpPr>
        <xdr:cNvPr id="195" name="直線コネクタ 194"/>
        <xdr:cNvCxnSpPr/>
      </xdr:nvCxnSpPr>
      <xdr:spPr>
        <a:xfrm flipV="1">
          <a:off x="3225800" y="14039650"/>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142593</xdr:rowOff>
    </xdr:from>
    <xdr:to>
      <xdr:col>4</xdr:col>
      <xdr:colOff>482600</xdr:colOff>
      <xdr:row>81</xdr:row>
      <xdr:rowOff>168560</xdr:rowOff>
    </xdr:to>
    <xdr:cxnSp macro="">
      <xdr:nvCxnSpPr>
        <xdr:cNvPr id="198" name="直線コネクタ 197"/>
        <xdr:cNvCxnSpPr/>
      </xdr:nvCxnSpPr>
      <xdr:spPr>
        <a:xfrm>
          <a:off x="2336800" y="14030043"/>
          <a:ext cx="889000" cy="2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10411</xdr:rowOff>
    </xdr:from>
    <xdr:ext cx="762000" cy="259045"/>
    <xdr:sp macro="" textlink="">
      <xdr:nvSpPr>
        <xdr:cNvPr id="200" name="テキスト ボックス 199"/>
        <xdr:cNvSpPr txBox="1"/>
      </xdr:nvSpPr>
      <xdr:spPr>
        <a:xfrm>
          <a:off x="2844800" y="1372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142593</xdr:rowOff>
    </xdr:from>
    <xdr:to>
      <xdr:col>3</xdr:col>
      <xdr:colOff>279400</xdr:colOff>
      <xdr:row>81</xdr:row>
      <xdr:rowOff>170298</xdr:rowOff>
    </xdr:to>
    <xdr:cxnSp macro="">
      <xdr:nvCxnSpPr>
        <xdr:cNvPr id="201" name="直線コネクタ 200"/>
        <xdr:cNvCxnSpPr/>
      </xdr:nvCxnSpPr>
      <xdr:spPr>
        <a:xfrm flipV="1">
          <a:off x="1447800" y="14030043"/>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168026</xdr:rowOff>
    </xdr:from>
    <xdr:ext cx="762000" cy="259045"/>
    <xdr:sp macro="" textlink="">
      <xdr:nvSpPr>
        <xdr:cNvPr id="203" name="テキスト ボックス 202"/>
        <xdr:cNvSpPr txBox="1"/>
      </xdr:nvSpPr>
      <xdr:spPr>
        <a:xfrm>
          <a:off x="1955800" y="1371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147166</xdr:rowOff>
    </xdr:from>
    <xdr:ext cx="762000" cy="259045"/>
    <xdr:sp macro="" textlink="">
      <xdr:nvSpPr>
        <xdr:cNvPr id="205" name="テキスト ボックス 204"/>
        <xdr:cNvSpPr txBox="1"/>
      </xdr:nvSpPr>
      <xdr:spPr>
        <a:xfrm>
          <a:off x="1066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124312</xdr:rowOff>
    </xdr:from>
    <xdr:to>
      <xdr:col>7</xdr:col>
      <xdr:colOff>203200</xdr:colOff>
      <xdr:row>82</xdr:row>
      <xdr:rowOff>54462</xdr:rowOff>
    </xdr:to>
    <xdr:sp macro="" textlink="">
      <xdr:nvSpPr>
        <xdr:cNvPr id="211" name="円/楕円 210"/>
        <xdr:cNvSpPr/>
      </xdr:nvSpPr>
      <xdr:spPr>
        <a:xfrm>
          <a:off x="4902200" y="1401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96389</xdr:rowOff>
    </xdr:from>
    <xdr:ext cx="762000" cy="259045"/>
    <xdr:sp macro="" textlink="">
      <xdr:nvSpPr>
        <xdr:cNvPr id="212" name="人件費・物件費等の状況該当値テキスト"/>
        <xdr:cNvSpPr txBox="1"/>
      </xdr:nvSpPr>
      <xdr:spPr>
        <a:xfrm>
          <a:off x="5041900" y="139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165,121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101400</xdr:rowOff>
    </xdr:from>
    <xdr:to>
      <xdr:col>6</xdr:col>
      <xdr:colOff>50800</xdr:colOff>
      <xdr:row>82</xdr:row>
      <xdr:rowOff>31550</xdr:rowOff>
    </xdr:to>
    <xdr:sp macro="" textlink="">
      <xdr:nvSpPr>
        <xdr:cNvPr id="213" name="円/楕円 212"/>
        <xdr:cNvSpPr/>
      </xdr:nvSpPr>
      <xdr:spPr>
        <a:xfrm>
          <a:off x="4064000" y="139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16327</xdr:rowOff>
    </xdr:from>
    <xdr:ext cx="736600" cy="259045"/>
    <xdr:sp macro="" textlink="">
      <xdr:nvSpPr>
        <xdr:cNvPr id="214" name="テキスト ボックス 213"/>
        <xdr:cNvSpPr txBox="1"/>
      </xdr:nvSpPr>
      <xdr:spPr>
        <a:xfrm>
          <a:off x="3733800" y="140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117760</xdr:rowOff>
    </xdr:from>
    <xdr:to>
      <xdr:col>4</xdr:col>
      <xdr:colOff>533400</xdr:colOff>
      <xdr:row>82</xdr:row>
      <xdr:rowOff>47910</xdr:rowOff>
    </xdr:to>
    <xdr:sp macro="" textlink="">
      <xdr:nvSpPr>
        <xdr:cNvPr id="215" name="円/楕円 214"/>
        <xdr:cNvSpPr/>
      </xdr:nvSpPr>
      <xdr:spPr>
        <a:xfrm>
          <a:off x="3175000" y="140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32687</xdr:rowOff>
    </xdr:from>
    <xdr:ext cx="762000" cy="259045"/>
    <xdr:sp macro="" textlink="">
      <xdr:nvSpPr>
        <xdr:cNvPr id="216" name="テキスト ボックス 215"/>
        <xdr:cNvSpPr txBox="1"/>
      </xdr:nvSpPr>
      <xdr:spPr>
        <a:xfrm>
          <a:off x="2844800" y="140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91793</xdr:rowOff>
    </xdr:from>
    <xdr:to>
      <xdr:col>3</xdr:col>
      <xdr:colOff>330200</xdr:colOff>
      <xdr:row>82</xdr:row>
      <xdr:rowOff>21943</xdr:rowOff>
    </xdr:to>
    <xdr:sp macro="" textlink="">
      <xdr:nvSpPr>
        <xdr:cNvPr id="217" name="円/楕円 216"/>
        <xdr:cNvSpPr/>
      </xdr:nvSpPr>
      <xdr:spPr>
        <a:xfrm>
          <a:off x="2286000" y="139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6720</xdr:rowOff>
    </xdr:from>
    <xdr:ext cx="762000" cy="259045"/>
    <xdr:sp macro="" textlink="">
      <xdr:nvSpPr>
        <xdr:cNvPr id="218" name="テキスト ボックス 217"/>
        <xdr:cNvSpPr txBox="1"/>
      </xdr:nvSpPr>
      <xdr:spPr>
        <a:xfrm>
          <a:off x="1955800" y="140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119498</xdr:rowOff>
    </xdr:from>
    <xdr:to>
      <xdr:col>2</xdr:col>
      <xdr:colOff>127000</xdr:colOff>
      <xdr:row>82</xdr:row>
      <xdr:rowOff>49648</xdr:rowOff>
    </xdr:to>
    <xdr:sp macro="" textlink="">
      <xdr:nvSpPr>
        <xdr:cNvPr id="219" name="円/楕円 218"/>
        <xdr:cNvSpPr/>
      </xdr:nvSpPr>
      <xdr:spPr>
        <a:xfrm>
          <a:off x="1397000" y="140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34425</xdr:rowOff>
    </xdr:from>
    <xdr:ext cx="762000" cy="259045"/>
    <xdr:sp macro="" textlink="">
      <xdr:nvSpPr>
        <xdr:cNvPr id="220" name="テキスト ボックス 219"/>
        <xdr:cNvSpPr txBox="1"/>
      </xdr:nvSpPr>
      <xdr:spPr>
        <a:xfrm>
          <a:off x="1066800" y="1409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引き続き類似団体平均値を下回っている。</a:t>
          </a:r>
          <a:endParaRPr kumimoji="1" lang="en-US" altLang="ja-JP" sz="1300">
            <a:latin typeface="ＭＳ Ｐゴシック"/>
          </a:endParaRPr>
        </a:p>
        <a:p>
          <a:r>
            <a:rPr kumimoji="1" lang="ja-JP" altLang="en-US" sz="1300">
              <a:latin typeface="ＭＳ Ｐゴシック"/>
            </a:rPr>
            <a:t>　従来から人事院勧告に基づき職員給与の適正化に努めており、今後も適正な水準を維持するよう努める。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86482</xdr:rowOff>
    </xdr:to>
    <xdr:cxnSp macro="">
      <xdr:nvCxnSpPr>
        <xdr:cNvPr id="256" name="直線コネクタ 255"/>
        <xdr:cNvCxnSpPr/>
      </xdr:nvCxnSpPr>
      <xdr:spPr>
        <a:xfrm>
          <a:off x="16179800" y="141224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82</xdr:row>
      <xdr:rowOff>63500</xdr:rowOff>
    </xdr:to>
    <xdr:cxnSp macro="">
      <xdr:nvCxnSpPr>
        <xdr:cNvPr id="259" name="直線コネクタ 258"/>
        <xdr:cNvCxnSpPr/>
      </xdr:nvCxnSpPr>
      <xdr:spPr>
        <a:xfrm>
          <a:off x="15290800" y="140994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17538</xdr:rowOff>
    </xdr:from>
    <xdr:to>
      <xdr:col>22</xdr:col>
      <xdr:colOff>203200</xdr:colOff>
      <xdr:row>82</xdr:row>
      <xdr:rowOff>40518</xdr:rowOff>
    </xdr:to>
    <xdr:cxnSp macro="">
      <xdr:nvCxnSpPr>
        <xdr:cNvPr id="262" name="直線コネクタ 261"/>
        <xdr:cNvCxnSpPr/>
      </xdr:nvCxnSpPr>
      <xdr:spPr>
        <a:xfrm>
          <a:off x="14401800" y="140764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3" name="フローチャート : 判断 262"/>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4" name="テキスト ボックス 263"/>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17538</xdr:rowOff>
    </xdr:from>
    <xdr:to>
      <xdr:col>21</xdr:col>
      <xdr:colOff>0</xdr:colOff>
      <xdr:row>87</xdr:row>
      <xdr:rowOff>56545</xdr:rowOff>
    </xdr:to>
    <xdr:cxnSp macro="">
      <xdr:nvCxnSpPr>
        <xdr:cNvPr id="265" name="直線コネクタ 264"/>
        <xdr:cNvCxnSpPr/>
      </xdr:nvCxnSpPr>
      <xdr:spPr>
        <a:xfrm flipV="1">
          <a:off x="13512800" y="14076438"/>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6" name="フローチャート : 判断 265"/>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67" name="テキスト ボックス 266"/>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5" name="円/楕円 274"/>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6"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7" name="円/楕円 276"/>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8" name="テキスト ボックス 277"/>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79" name="円/楕円 278"/>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0" name="テキスト ボックス 279"/>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138188</xdr:rowOff>
    </xdr:from>
    <xdr:to>
      <xdr:col>21</xdr:col>
      <xdr:colOff>50800</xdr:colOff>
      <xdr:row>82</xdr:row>
      <xdr:rowOff>68338</xdr:rowOff>
    </xdr:to>
    <xdr:sp macro="" textlink="">
      <xdr:nvSpPr>
        <xdr:cNvPr id="281" name="円/楕円 280"/>
        <xdr:cNvSpPr/>
      </xdr:nvSpPr>
      <xdr:spPr>
        <a:xfrm>
          <a:off x="14351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78515</xdr:rowOff>
    </xdr:from>
    <xdr:ext cx="762000" cy="259045"/>
    <xdr:sp macro="" textlink="">
      <xdr:nvSpPr>
        <xdr:cNvPr id="282" name="テキスト ボックス 281"/>
        <xdr:cNvSpPr txBox="1"/>
      </xdr:nvSpPr>
      <xdr:spPr>
        <a:xfrm>
          <a:off x="14020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5745</xdr:rowOff>
    </xdr:from>
    <xdr:to>
      <xdr:col>19</xdr:col>
      <xdr:colOff>533400</xdr:colOff>
      <xdr:row>87</xdr:row>
      <xdr:rowOff>107345</xdr:rowOff>
    </xdr:to>
    <xdr:sp macro="" textlink="">
      <xdr:nvSpPr>
        <xdr:cNvPr id="283" name="円/楕円 282"/>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117522</xdr:rowOff>
    </xdr:from>
    <xdr:ext cx="762000" cy="259045"/>
    <xdr:sp macro="" textlink="">
      <xdr:nvSpPr>
        <xdr:cNvPr id="284" name="テキスト ボックス 283"/>
        <xdr:cNvSpPr txBox="1"/>
      </xdr:nvSpPr>
      <xdr:spPr>
        <a:xfrm>
          <a:off x="13131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年度に解散した小千谷市地域広域事務組合の職員が普通会計に属する職員となり、平成</a:t>
          </a:r>
          <a:r>
            <a:rPr kumimoji="1" lang="en-US" altLang="ja-JP" sz="1300">
              <a:latin typeface="ＭＳ Ｐゴシック"/>
            </a:rPr>
            <a:t>22</a:t>
          </a:r>
          <a:r>
            <a:rPr kumimoji="1" lang="ja-JP" altLang="en-US" sz="1300">
              <a:latin typeface="ＭＳ Ｐゴシック"/>
            </a:rPr>
            <a:t>年度に合併した旧川口町（現長岡市）の消防業務も担っていることから消防職員が類似団体を超過している。</a:t>
          </a:r>
          <a:endParaRPr kumimoji="1" lang="en-US" altLang="ja-JP" sz="1300">
            <a:latin typeface="ＭＳ Ｐゴシック"/>
          </a:endParaRPr>
        </a:p>
        <a:p>
          <a:r>
            <a:rPr kumimoji="1" lang="ja-JP" altLang="en-US" sz="1300">
              <a:latin typeface="ＭＳ Ｐゴシック"/>
            </a:rPr>
            <a:t>　また、中山間地を多く抱えるため、市内広範囲に保育園の配置が必要であることや、へき地の民営化が進まないことから、類似団体平均値を上回っている。</a:t>
          </a:r>
          <a:endParaRPr kumimoji="1" lang="en-US" altLang="ja-JP" sz="1300">
            <a:latin typeface="ＭＳ Ｐゴシック"/>
          </a:endParaRPr>
        </a:p>
        <a:p>
          <a:r>
            <a:rPr kumimoji="1" lang="ja-JP" altLang="en-US" sz="1300">
              <a:latin typeface="ＭＳ Ｐゴシック"/>
            </a:rPr>
            <a:t>　今後も類似団体平均値を上回る可能性が高いことから、行政改革大綱に基づき民間委託の推進を図り、適正な定員管理に取組んでいく。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10069</xdr:rowOff>
    </xdr:from>
    <xdr:to>
      <xdr:col>24</xdr:col>
      <xdr:colOff>558800</xdr:colOff>
      <xdr:row>64</xdr:row>
      <xdr:rowOff>30752</xdr:rowOff>
    </xdr:to>
    <xdr:cxnSp macro="">
      <xdr:nvCxnSpPr>
        <xdr:cNvPr id="321" name="直線コネクタ 320"/>
        <xdr:cNvCxnSpPr/>
      </xdr:nvCxnSpPr>
      <xdr:spPr>
        <a:xfrm flipV="1">
          <a:off x="16179800" y="10982869"/>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11793</xdr:rowOff>
    </xdr:from>
    <xdr:to>
      <xdr:col>23</xdr:col>
      <xdr:colOff>406400</xdr:colOff>
      <xdr:row>64</xdr:row>
      <xdr:rowOff>30752</xdr:rowOff>
    </xdr:to>
    <xdr:cxnSp macro="">
      <xdr:nvCxnSpPr>
        <xdr:cNvPr id="324" name="直線コネクタ 323"/>
        <xdr:cNvCxnSpPr/>
      </xdr:nvCxnSpPr>
      <xdr:spPr>
        <a:xfrm>
          <a:off x="15290800" y="1098459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11793</xdr:rowOff>
    </xdr:from>
    <xdr:to>
      <xdr:col>22</xdr:col>
      <xdr:colOff>203200</xdr:colOff>
      <xdr:row>64</xdr:row>
      <xdr:rowOff>46265</xdr:rowOff>
    </xdr:to>
    <xdr:cxnSp macro="">
      <xdr:nvCxnSpPr>
        <xdr:cNvPr id="327" name="直線コネクタ 326"/>
        <xdr:cNvCxnSpPr/>
      </xdr:nvCxnSpPr>
      <xdr:spPr>
        <a:xfrm flipV="1">
          <a:off x="14401800" y="1098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8" name="フローチャート : 判断 327"/>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77033</xdr:rowOff>
    </xdr:from>
    <xdr:ext cx="762000" cy="259045"/>
    <xdr:sp macro="" textlink="">
      <xdr:nvSpPr>
        <xdr:cNvPr id="329" name="テキスト ボックス 328"/>
        <xdr:cNvSpPr txBox="1"/>
      </xdr:nvSpPr>
      <xdr:spPr>
        <a:xfrm>
          <a:off x="14909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46265</xdr:rowOff>
    </xdr:from>
    <xdr:to>
      <xdr:col>21</xdr:col>
      <xdr:colOff>0</xdr:colOff>
      <xdr:row>64</xdr:row>
      <xdr:rowOff>68671</xdr:rowOff>
    </xdr:to>
    <xdr:cxnSp macro="">
      <xdr:nvCxnSpPr>
        <xdr:cNvPr id="330" name="直線コネクタ 329"/>
        <xdr:cNvCxnSpPr/>
      </xdr:nvCxnSpPr>
      <xdr:spPr>
        <a:xfrm flipV="1">
          <a:off x="13512800" y="1101906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1" name="フローチャート : 判断 330"/>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64968</xdr:rowOff>
    </xdr:from>
    <xdr:ext cx="762000" cy="259045"/>
    <xdr:sp macro="" textlink="">
      <xdr:nvSpPr>
        <xdr:cNvPr id="332" name="テキスト ボックス 331"/>
        <xdr:cNvSpPr txBox="1"/>
      </xdr:nvSpPr>
      <xdr:spPr>
        <a:xfrm>
          <a:off x="14020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3" name="フローチャート : 判断 332"/>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77033</xdr:rowOff>
    </xdr:from>
    <xdr:ext cx="762000" cy="259045"/>
    <xdr:sp macro="" textlink="">
      <xdr:nvSpPr>
        <xdr:cNvPr id="334" name="テキスト ボックス 333"/>
        <xdr:cNvSpPr txBox="1"/>
      </xdr:nvSpPr>
      <xdr:spPr>
        <a:xfrm>
          <a:off x="13131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130719</xdr:rowOff>
    </xdr:from>
    <xdr:to>
      <xdr:col>24</xdr:col>
      <xdr:colOff>609600</xdr:colOff>
      <xdr:row>64</xdr:row>
      <xdr:rowOff>60869</xdr:rowOff>
    </xdr:to>
    <xdr:sp macro="" textlink="">
      <xdr:nvSpPr>
        <xdr:cNvPr id="340" name="円/楕円 339"/>
        <xdr:cNvSpPr/>
      </xdr:nvSpPr>
      <xdr:spPr>
        <a:xfrm>
          <a:off x="16967200" y="109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102796</xdr:rowOff>
    </xdr:from>
    <xdr:ext cx="762000" cy="259045"/>
    <xdr:sp macro="" textlink="">
      <xdr:nvSpPr>
        <xdr:cNvPr id="341" name="定員管理の状況該当値テキスト"/>
        <xdr:cNvSpPr txBox="1"/>
      </xdr:nvSpPr>
      <xdr:spPr>
        <a:xfrm>
          <a:off x="17106900" y="1090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151402</xdr:rowOff>
    </xdr:from>
    <xdr:to>
      <xdr:col>23</xdr:col>
      <xdr:colOff>457200</xdr:colOff>
      <xdr:row>64</xdr:row>
      <xdr:rowOff>81552</xdr:rowOff>
    </xdr:to>
    <xdr:sp macro="" textlink="">
      <xdr:nvSpPr>
        <xdr:cNvPr id="342" name="円/楕円 341"/>
        <xdr:cNvSpPr/>
      </xdr:nvSpPr>
      <xdr:spPr>
        <a:xfrm>
          <a:off x="16129000" y="109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66329</xdr:rowOff>
    </xdr:from>
    <xdr:ext cx="736600" cy="259045"/>
    <xdr:sp macro="" textlink="">
      <xdr:nvSpPr>
        <xdr:cNvPr id="343" name="テキスト ボックス 342"/>
        <xdr:cNvSpPr txBox="1"/>
      </xdr:nvSpPr>
      <xdr:spPr>
        <a:xfrm>
          <a:off x="15798800" y="1103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132443</xdr:rowOff>
    </xdr:from>
    <xdr:to>
      <xdr:col>22</xdr:col>
      <xdr:colOff>254000</xdr:colOff>
      <xdr:row>64</xdr:row>
      <xdr:rowOff>62593</xdr:rowOff>
    </xdr:to>
    <xdr:sp macro="" textlink="">
      <xdr:nvSpPr>
        <xdr:cNvPr id="344" name="円/楕円 343"/>
        <xdr:cNvSpPr/>
      </xdr:nvSpPr>
      <xdr:spPr>
        <a:xfrm>
          <a:off x="15240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47370</xdr:rowOff>
    </xdr:from>
    <xdr:ext cx="762000" cy="259045"/>
    <xdr:sp macro="" textlink="">
      <xdr:nvSpPr>
        <xdr:cNvPr id="345" name="テキスト ボックス 344"/>
        <xdr:cNvSpPr txBox="1"/>
      </xdr:nvSpPr>
      <xdr:spPr>
        <a:xfrm>
          <a:off x="14909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166915</xdr:rowOff>
    </xdr:from>
    <xdr:to>
      <xdr:col>21</xdr:col>
      <xdr:colOff>50800</xdr:colOff>
      <xdr:row>64</xdr:row>
      <xdr:rowOff>97065</xdr:rowOff>
    </xdr:to>
    <xdr:sp macro="" textlink="">
      <xdr:nvSpPr>
        <xdr:cNvPr id="346" name="円/楕円 345"/>
        <xdr:cNvSpPr/>
      </xdr:nvSpPr>
      <xdr:spPr>
        <a:xfrm>
          <a:off x="14351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81842</xdr:rowOff>
    </xdr:from>
    <xdr:ext cx="762000" cy="259045"/>
    <xdr:sp macro="" textlink="">
      <xdr:nvSpPr>
        <xdr:cNvPr id="347" name="テキスト ボックス 346"/>
        <xdr:cNvSpPr txBox="1"/>
      </xdr:nvSpPr>
      <xdr:spPr>
        <a:xfrm>
          <a:off x="14020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17871</xdr:rowOff>
    </xdr:from>
    <xdr:to>
      <xdr:col>19</xdr:col>
      <xdr:colOff>533400</xdr:colOff>
      <xdr:row>64</xdr:row>
      <xdr:rowOff>119471</xdr:rowOff>
    </xdr:to>
    <xdr:sp macro="" textlink="">
      <xdr:nvSpPr>
        <xdr:cNvPr id="348" name="円/楕円 347"/>
        <xdr:cNvSpPr/>
      </xdr:nvSpPr>
      <xdr:spPr>
        <a:xfrm>
          <a:off x="13462000" y="109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104248</xdr:rowOff>
    </xdr:from>
    <xdr:ext cx="762000" cy="259045"/>
    <xdr:sp macro="" textlink="">
      <xdr:nvSpPr>
        <xdr:cNvPr id="349" name="テキスト ボックス 348"/>
        <xdr:cNvSpPr txBox="1"/>
      </xdr:nvSpPr>
      <xdr:spPr>
        <a:xfrm>
          <a:off x="13131800" y="1107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災害復旧事業債等の償還完了により類似団体平均値を</a:t>
          </a:r>
          <a:r>
            <a:rPr kumimoji="1" lang="en-US" altLang="ja-JP" sz="1300">
              <a:latin typeface="ＭＳ Ｐゴシック"/>
            </a:rPr>
            <a:t>1.4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今後も、地方債の発行管理を図るとともに、据置きなしの地方債発行の検討や交付税措置のある地方債を有効活用するなど、より一層適正な地方債発行の管理に努める。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14394</xdr:rowOff>
    </xdr:from>
    <xdr:to>
      <xdr:col>24</xdr:col>
      <xdr:colOff>558800</xdr:colOff>
      <xdr:row>40</xdr:row>
      <xdr:rowOff>54610</xdr:rowOff>
    </xdr:to>
    <xdr:cxnSp macro="">
      <xdr:nvCxnSpPr>
        <xdr:cNvPr id="383" name="直線コネクタ 382"/>
        <xdr:cNvCxnSpPr/>
      </xdr:nvCxnSpPr>
      <xdr:spPr>
        <a:xfrm flipV="1">
          <a:off x="16179800" y="68723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110913</xdr:rowOff>
    </xdr:to>
    <xdr:cxnSp macro="">
      <xdr:nvCxnSpPr>
        <xdr:cNvPr id="386" name="直線コネクタ 385"/>
        <xdr:cNvCxnSpPr/>
      </xdr:nvCxnSpPr>
      <xdr:spPr>
        <a:xfrm flipV="1">
          <a:off x="15290800" y="691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41</xdr:row>
      <xdr:rowOff>35983</xdr:rowOff>
    </xdr:to>
    <xdr:cxnSp macro="">
      <xdr:nvCxnSpPr>
        <xdr:cNvPr id="389" name="直線コネクタ 388"/>
        <xdr:cNvCxnSpPr/>
      </xdr:nvCxnSpPr>
      <xdr:spPr>
        <a:xfrm flipV="1">
          <a:off x="14401800" y="69689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91" name="テキスト ボックス 390"/>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92287</xdr:rowOff>
    </xdr:to>
    <xdr:cxnSp macro="">
      <xdr:nvCxnSpPr>
        <xdr:cNvPr id="392" name="直線コネクタ 391"/>
        <xdr:cNvCxnSpPr/>
      </xdr:nvCxnSpPr>
      <xdr:spPr>
        <a:xfrm flipV="1">
          <a:off x="13512800" y="70654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4" name="テキスト ボックス 393"/>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6" name="テキスト ボックス 39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402" name="円/楕円 401"/>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151571</xdr:rowOff>
    </xdr:from>
    <xdr:ext cx="762000" cy="259045"/>
    <xdr:sp macro="" textlink="">
      <xdr:nvSpPr>
        <xdr:cNvPr id="403"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404" name="円/楕円 403"/>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405" name="テキスト ボックス 404"/>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6" name="円/楕円 405"/>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407" name="テキスト ボックス 406"/>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08" name="円/楕円 407"/>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09" name="テキスト ボックス 40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10" name="円/楕円 409"/>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11" name="テキスト ボックス 410"/>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13.4</a:t>
          </a:r>
          <a:r>
            <a:rPr kumimoji="1" lang="ja-JP" altLang="en-US" sz="1300">
              <a:latin typeface="ＭＳ Ｐゴシック"/>
            </a:rPr>
            <a:t>ポイント増及び類似団体平均値を大幅に上回る要因は、平成</a:t>
          </a:r>
          <a:r>
            <a:rPr kumimoji="1" lang="en-US" altLang="ja-JP" sz="1300">
              <a:latin typeface="ＭＳ Ｐゴシック"/>
            </a:rPr>
            <a:t>29</a:t>
          </a:r>
          <a:r>
            <a:rPr kumimoji="1" lang="ja-JP" altLang="en-US" sz="1300">
              <a:latin typeface="ＭＳ Ｐゴシック"/>
            </a:rPr>
            <a:t>年度開院の新病院建設事業費等補助（</a:t>
          </a:r>
          <a:r>
            <a:rPr kumimoji="1" lang="en-US" altLang="ja-JP" sz="1300">
              <a:latin typeface="ＭＳ Ｐゴシック"/>
            </a:rPr>
            <a:t>1,500,000</a:t>
          </a:r>
          <a:r>
            <a:rPr kumimoji="1" lang="ja-JP" altLang="en-US" sz="1300">
              <a:latin typeface="ＭＳ Ｐゴシック"/>
            </a:rPr>
            <a:t>千円）の皆増に伴う財政調整基金の減少によるものである。</a:t>
          </a:r>
          <a:endParaRPr kumimoji="1" lang="en-US" altLang="ja-JP" sz="1300">
            <a:latin typeface="ＭＳ Ｐゴシック"/>
          </a:endParaRPr>
        </a:p>
        <a:p>
          <a:r>
            <a:rPr kumimoji="1" lang="ja-JP" altLang="en-US" sz="1300">
              <a:latin typeface="ＭＳ Ｐゴシック"/>
            </a:rPr>
            <a:t>　今後も新病院運営費補助に伴う比率の上昇が想定されるため、中長期的な財政計画を見通し、健全な財政運営に努める。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85132</xdr:rowOff>
    </xdr:from>
    <xdr:to>
      <xdr:col>24</xdr:col>
      <xdr:colOff>558800</xdr:colOff>
      <xdr:row>17</xdr:row>
      <xdr:rowOff>21463</xdr:rowOff>
    </xdr:to>
    <xdr:cxnSp macro="">
      <xdr:nvCxnSpPr>
        <xdr:cNvPr id="445" name="直線コネクタ 444"/>
        <xdr:cNvCxnSpPr/>
      </xdr:nvCxnSpPr>
      <xdr:spPr>
        <a:xfrm>
          <a:off x="16179800" y="2828332"/>
          <a:ext cx="8382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85132</xdr:rowOff>
    </xdr:from>
    <xdr:to>
      <xdr:col>23</xdr:col>
      <xdr:colOff>406400</xdr:colOff>
      <xdr:row>17</xdr:row>
      <xdr:rowOff>18246</xdr:rowOff>
    </xdr:to>
    <xdr:cxnSp macro="">
      <xdr:nvCxnSpPr>
        <xdr:cNvPr id="448" name="直線コネクタ 447"/>
        <xdr:cNvCxnSpPr/>
      </xdr:nvCxnSpPr>
      <xdr:spPr>
        <a:xfrm flipV="1">
          <a:off x="15290800" y="2828332"/>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18246</xdr:rowOff>
    </xdr:from>
    <xdr:to>
      <xdr:col>22</xdr:col>
      <xdr:colOff>203200</xdr:colOff>
      <xdr:row>17</xdr:row>
      <xdr:rowOff>63288</xdr:rowOff>
    </xdr:to>
    <xdr:cxnSp macro="">
      <xdr:nvCxnSpPr>
        <xdr:cNvPr id="451" name="直線コネクタ 450"/>
        <xdr:cNvCxnSpPr/>
      </xdr:nvCxnSpPr>
      <xdr:spPr>
        <a:xfrm flipV="1">
          <a:off x="14401800" y="2932896"/>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3" name="テキスト ボックス 452"/>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35137</xdr:rowOff>
    </xdr:from>
    <xdr:to>
      <xdr:col>21</xdr:col>
      <xdr:colOff>0</xdr:colOff>
      <xdr:row>17</xdr:row>
      <xdr:rowOff>63288</xdr:rowOff>
    </xdr:to>
    <xdr:cxnSp macro="">
      <xdr:nvCxnSpPr>
        <xdr:cNvPr id="454" name="直線コネクタ 453"/>
        <xdr:cNvCxnSpPr/>
      </xdr:nvCxnSpPr>
      <xdr:spPr>
        <a:xfrm>
          <a:off x="13512800" y="294978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6" name="テキスト ボックス 455"/>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8" name="テキスト ボックス 45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142113</xdr:rowOff>
    </xdr:from>
    <xdr:to>
      <xdr:col>24</xdr:col>
      <xdr:colOff>609600</xdr:colOff>
      <xdr:row>17</xdr:row>
      <xdr:rowOff>72263</xdr:rowOff>
    </xdr:to>
    <xdr:sp macro="" textlink="">
      <xdr:nvSpPr>
        <xdr:cNvPr id="464" name="円/楕円 463"/>
        <xdr:cNvSpPr/>
      </xdr:nvSpPr>
      <xdr:spPr>
        <a:xfrm>
          <a:off x="169672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114190</xdr:rowOff>
    </xdr:from>
    <xdr:ext cx="762000" cy="259045"/>
    <xdr:sp macro="" textlink="">
      <xdr:nvSpPr>
        <xdr:cNvPr id="465" name="将来負担の状況該当値テキスト"/>
        <xdr:cNvSpPr txBox="1"/>
      </xdr:nvSpPr>
      <xdr:spPr>
        <a:xfrm>
          <a:off x="17106900" y="285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34332</xdr:rowOff>
    </xdr:from>
    <xdr:to>
      <xdr:col>23</xdr:col>
      <xdr:colOff>457200</xdr:colOff>
      <xdr:row>16</xdr:row>
      <xdr:rowOff>135932</xdr:rowOff>
    </xdr:to>
    <xdr:sp macro="" textlink="">
      <xdr:nvSpPr>
        <xdr:cNvPr id="466" name="円/楕円 465"/>
        <xdr:cNvSpPr/>
      </xdr:nvSpPr>
      <xdr:spPr>
        <a:xfrm>
          <a:off x="16129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120709</xdr:rowOff>
    </xdr:from>
    <xdr:ext cx="736600" cy="259045"/>
    <xdr:sp macro="" textlink="">
      <xdr:nvSpPr>
        <xdr:cNvPr id="467" name="テキスト ボックス 466"/>
        <xdr:cNvSpPr txBox="1"/>
      </xdr:nvSpPr>
      <xdr:spPr>
        <a:xfrm>
          <a:off x="15798800" y="286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138896</xdr:rowOff>
    </xdr:from>
    <xdr:to>
      <xdr:col>22</xdr:col>
      <xdr:colOff>254000</xdr:colOff>
      <xdr:row>17</xdr:row>
      <xdr:rowOff>69046</xdr:rowOff>
    </xdr:to>
    <xdr:sp macro="" textlink="">
      <xdr:nvSpPr>
        <xdr:cNvPr id="468" name="円/楕円 467"/>
        <xdr:cNvSpPr/>
      </xdr:nvSpPr>
      <xdr:spPr>
        <a:xfrm>
          <a:off x="15240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53823</xdr:rowOff>
    </xdr:from>
    <xdr:ext cx="762000" cy="259045"/>
    <xdr:sp macro="" textlink="">
      <xdr:nvSpPr>
        <xdr:cNvPr id="469" name="テキスト ボックス 468"/>
        <xdr:cNvSpPr txBox="1"/>
      </xdr:nvSpPr>
      <xdr:spPr>
        <a:xfrm>
          <a:off x="14909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12488</xdr:rowOff>
    </xdr:from>
    <xdr:to>
      <xdr:col>21</xdr:col>
      <xdr:colOff>50800</xdr:colOff>
      <xdr:row>17</xdr:row>
      <xdr:rowOff>114088</xdr:rowOff>
    </xdr:to>
    <xdr:sp macro="" textlink="">
      <xdr:nvSpPr>
        <xdr:cNvPr id="470" name="円/楕円 469"/>
        <xdr:cNvSpPr/>
      </xdr:nvSpPr>
      <xdr:spPr>
        <a:xfrm>
          <a:off x="14351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98865</xdr:rowOff>
    </xdr:from>
    <xdr:ext cx="762000" cy="259045"/>
    <xdr:sp macro="" textlink="">
      <xdr:nvSpPr>
        <xdr:cNvPr id="471" name="テキスト ボックス 470"/>
        <xdr:cNvSpPr txBox="1"/>
      </xdr:nvSpPr>
      <xdr:spPr>
        <a:xfrm>
          <a:off x="14020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155787</xdr:rowOff>
    </xdr:from>
    <xdr:to>
      <xdr:col>19</xdr:col>
      <xdr:colOff>533400</xdr:colOff>
      <xdr:row>17</xdr:row>
      <xdr:rowOff>85937</xdr:rowOff>
    </xdr:to>
    <xdr:sp macro="" textlink="">
      <xdr:nvSpPr>
        <xdr:cNvPr id="472" name="円/楕円 471"/>
        <xdr:cNvSpPr/>
      </xdr:nvSpPr>
      <xdr:spPr>
        <a:xfrm>
          <a:off x="13462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70714</xdr:rowOff>
    </xdr:from>
    <xdr:ext cx="762000" cy="259045"/>
    <xdr:sp macro="" textlink="">
      <xdr:nvSpPr>
        <xdr:cNvPr id="473" name="テキスト ボックス 472"/>
        <xdr:cNvSpPr txBox="1"/>
      </xdr:nvSpPr>
      <xdr:spPr>
        <a:xfrm>
          <a:off x="13131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新潟県小千谷市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36,666
36,498
155.19
18,860,626
18,398,858
447,943
9,983,146
16,189,192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年度に解散した小千谷市地域広域事務組合の支出を普通会計に計上したことにより、組合に対する負担金に含まれる人件費が増加したことが要因で類似団体平均値を上回っている。</a:t>
          </a:r>
          <a:endParaRPr kumimoji="1" lang="en-US" altLang="ja-JP" sz="1300">
            <a:latin typeface="ＭＳ Ｐゴシック"/>
          </a:endParaRPr>
        </a:p>
        <a:p>
          <a:r>
            <a:rPr kumimoji="1" lang="ja-JP" altLang="en-US" sz="1300">
              <a:latin typeface="ＭＳ Ｐゴシック"/>
            </a:rPr>
            <a:t>　定年退職者の増加などにより</a:t>
          </a:r>
          <a:r>
            <a:rPr kumimoji="1" lang="en-US" altLang="ja-JP" sz="1300">
              <a:latin typeface="ＭＳ Ｐゴシック"/>
            </a:rPr>
            <a:t>3.3</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今後も平成</a:t>
          </a:r>
          <a:r>
            <a:rPr kumimoji="1" lang="en-US" altLang="ja-JP" sz="1300">
              <a:latin typeface="ＭＳ Ｐゴシック"/>
            </a:rPr>
            <a:t>30</a:t>
          </a:r>
          <a:r>
            <a:rPr kumimoji="1" lang="ja-JP" altLang="en-US" sz="1300">
              <a:latin typeface="ＭＳ Ｐゴシック"/>
            </a:rPr>
            <a:t>年度に定年退職者のピークを迎えるため、類似団体平均値を上回る可能性が高いことから、適正な定員管理に努める。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38</xdr:row>
      <xdr:rowOff>73660</xdr:rowOff>
    </xdr:to>
    <xdr:cxnSp macro="">
      <xdr:nvCxnSpPr>
        <xdr:cNvPr id="66" name="直線コネクタ 65"/>
        <xdr:cNvCxnSpPr/>
      </xdr:nvCxnSpPr>
      <xdr:spPr>
        <a:xfrm>
          <a:off x="3987800" y="63373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38</xdr:row>
      <xdr:rowOff>58420</xdr:rowOff>
    </xdr:to>
    <xdr:cxnSp macro="">
      <xdr:nvCxnSpPr>
        <xdr:cNvPr id="69" name="直線コネクタ 68"/>
        <xdr:cNvCxnSpPr/>
      </xdr:nvCxnSpPr>
      <xdr:spPr>
        <a:xfrm flipV="1">
          <a:off x="3098800" y="63373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58420</xdr:rowOff>
    </xdr:to>
    <xdr:cxnSp macro="">
      <xdr:nvCxnSpPr>
        <xdr:cNvPr id="72" name="直線コネクタ 71"/>
        <xdr:cNvCxnSpPr/>
      </xdr:nvCxnSpPr>
      <xdr:spPr>
        <a:xfrm>
          <a:off x="2209800" y="649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37</xdr:row>
      <xdr:rowOff>161290</xdr:rowOff>
    </xdr:to>
    <xdr:cxnSp macro="">
      <xdr:nvCxnSpPr>
        <xdr:cNvPr id="75" name="直線コネクタ 74"/>
        <xdr:cNvCxnSpPr/>
      </xdr:nvCxnSpPr>
      <xdr:spPr>
        <a:xfrm flipV="1">
          <a:off x="1320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5" name="円/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9" name="円/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91" name="円/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3" name="円/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1.2</a:t>
          </a:r>
          <a:r>
            <a:rPr kumimoji="1" lang="ja-JP" altLang="en-US" sz="1300">
              <a:latin typeface="ＭＳ Ｐゴシック"/>
            </a:rPr>
            <a:t>ポイント上昇、金額は約</a:t>
          </a:r>
          <a:r>
            <a:rPr kumimoji="1" lang="en-US" altLang="ja-JP" sz="1300">
              <a:latin typeface="ＭＳ Ｐゴシック"/>
            </a:rPr>
            <a:t>30,000</a:t>
          </a:r>
          <a:r>
            <a:rPr kumimoji="1" lang="ja-JP" altLang="en-US" sz="1300">
              <a:latin typeface="ＭＳ Ｐゴシック"/>
            </a:rPr>
            <a:t>千円増加している。</a:t>
          </a:r>
          <a:endParaRPr kumimoji="1" lang="en-US" altLang="ja-JP" sz="1300">
            <a:latin typeface="ＭＳ Ｐゴシック"/>
          </a:endParaRPr>
        </a:p>
        <a:p>
          <a:r>
            <a:rPr kumimoji="1" lang="ja-JP" altLang="en-US" sz="1300">
              <a:latin typeface="ＭＳ Ｐゴシック"/>
            </a:rPr>
            <a:t>　今後も引き続き、行政改革による徹底的な事務事業の見直しを行い、経常経費の削減を図る。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139700</xdr:rowOff>
    </xdr:from>
    <xdr:to>
      <xdr:col>24</xdr:col>
      <xdr:colOff>31750</xdr:colOff>
      <xdr:row>17</xdr:row>
      <xdr:rowOff>120650</xdr:rowOff>
    </xdr:to>
    <xdr:cxnSp macro="">
      <xdr:nvCxnSpPr>
        <xdr:cNvPr id="127" name="直線コネクタ 126"/>
        <xdr:cNvCxnSpPr/>
      </xdr:nvCxnSpPr>
      <xdr:spPr>
        <a:xfrm>
          <a:off x="15671800" y="2882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139700</xdr:rowOff>
    </xdr:from>
    <xdr:to>
      <xdr:col>22</xdr:col>
      <xdr:colOff>565150</xdr:colOff>
      <xdr:row>17</xdr:row>
      <xdr:rowOff>57150</xdr:rowOff>
    </xdr:to>
    <xdr:cxnSp macro="">
      <xdr:nvCxnSpPr>
        <xdr:cNvPr id="130" name="直線コネクタ 129"/>
        <xdr:cNvCxnSpPr/>
      </xdr:nvCxnSpPr>
      <xdr:spPr>
        <a:xfrm flipV="1">
          <a:off x="14782800" y="288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57150</xdr:rowOff>
    </xdr:to>
    <xdr:cxnSp macro="">
      <xdr:nvCxnSpPr>
        <xdr:cNvPr id="133" name="直線コネクタ 132"/>
        <xdr:cNvCxnSpPr/>
      </xdr:nvCxnSpPr>
      <xdr:spPr>
        <a:xfrm>
          <a:off x="13893800" y="290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19050</xdr:rowOff>
    </xdr:to>
    <xdr:cxnSp macro="">
      <xdr:nvCxnSpPr>
        <xdr:cNvPr id="136" name="直線コネクタ 135"/>
        <xdr:cNvCxnSpPr/>
      </xdr:nvCxnSpPr>
      <xdr:spPr>
        <a:xfrm flipV="1">
          <a:off x="13004800" y="290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69850</xdr:rowOff>
    </xdr:from>
    <xdr:to>
      <xdr:col>24</xdr:col>
      <xdr:colOff>82550</xdr:colOff>
      <xdr:row>18</xdr:row>
      <xdr:rowOff>0</xdr:rowOff>
    </xdr:to>
    <xdr:sp macro="" textlink="">
      <xdr:nvSpPr>
        <xdr:cNvPr id="146" name="円/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41927</xdr:rowOff>
    </xdr:from>
    <xdr:ext cx="762000" cy="259045"/>
    <xdr:sp macro="" textlink="">
      <xdr:nvSpPr>
        <xdr:cNvPr id="147"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88900</xdr:rowOff>
    </xdr:from>
    <xdr:to>
      <xdr:col>22</xdr:col>
      <xdr:colOff>615950</xdr:colOff>
      <xdr:row>17</xdr:row>
      <xdr:rowOff>19050</xdr:rowOff>
    </xdr:to>
    <xdr:sp macro="" textlink="">
      <xdr:nvSpPr>
        <xdr:cNvPr id="148" name="円/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49" name="テキスト ボックス 148"/>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6350</xdr:rowOff>
    </xdr:from>
    <xdr:to>
      <xdr:col>21</xdr:col>
      <xdr:colOff>412750</xdr:colOff>
      <xdr:row>17</xdr:row>
      <xdr:rowOff>107950</xdr:rowOff>
    </xdr:to>
    <xdr:sp macro="" textlink="">
      <xdr:nvSpPr>
        <xdr:cNvPr id="150" name="円/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2" name="円/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4" name="円/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55" name="テキスト ボックス 154"/>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施設型給付費負担金などの増に伴い前年度比</a:t>
          </a:r>
          <a:r>
            <a:rPr kumimoji="1" lang="en-US" altLang="ja-JP" sz="1300">
              <a:latin typeface="ＭＳ Ｐゴシック"/>
            </a:rPr>
            <a:t>0.5</a:t>
          </a:r>
          <a:r>
            <a:rPr kumimoji="1" lang="ja-JP" altLang="en-US" sz="1300">
              <a:latin typeface="ＭＳ Ｐゴシック"/>
            </a:rPr>
            <a:t>ポイント上昇したが、依然、類似団体平均値を下回っている。</a:t>
          </a:r>
          <a:endParaRPr kumimoji="1" lang="en-US" altLang="ja-JP" sz="1300">
            <a:latin typeface="ＭＳ Ｐゴシック"/>
          </a:endParaRPr>
        </a:p>
        <a:p>
          <a:r>
            <a:rPr kumimoji="1" lang="ja-JP" altLang="en-US" sz="1300">
              <a:latin typeface="ＭＳ Ｐゴシック"/>
            </a:rPr>
            <a:t>　生活保護費は減少傾向にあるが、引き続き単独事業については事務事業評価などにより見直しを進めていく。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12700</xdr:rowOff>
    </xdr:to>
    <xdr:cxnSp macro="">
      <xdr:nvCxnSpPr>
        <xdr:cNvPr id="190" name="直線コネクタ 189"/>
        <xdr:cNvCxnSpPr/>
      </xdr:nvCxnSpPr>
      <xdr:spPr>
        <a:xfrm>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102507</xdr:rowOff>
    </xdr:to>
    <xdr:cxnSp macro="">
      <xdr:nvCxnSpPr>
        <xdr:cNvPr id="193" name="直線コネクタ 192"/>
        <xdr:cNvCxnSpPr/>
      </xdr:nvCxnSpPr>
      <xdr:spPr>
        <a:xfrm>
          <a:off x="3098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20865</xdr:rowOff>
    </xdr:to>
    <xdr:cxnSp macro="">
      <xdr:nvCxnSpPr>
        <xdr:cNvPr id="196" name="直線コネクタ 195"/>
        <xdr:cNvCxnSpPr/>
      </xdr:nvCxnSpPr>
      <xdr:spPr>
        <a:xfrm>
          <a:off x="2209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4535</xdr:rowOff>
    </xdr:to>
    <xdr:cxnSp macro="">
      <xdr:nvCxnSpPr>
        <xdr:cNvPr id="199" name="直線コネクタ 198"/>
        <xdr:cNvCxnSpPr/>
      </xdr:nvCxnSpPr>
      <xdr:spPr>
        <a:xfrm>
          <a:off x="1320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1" name="円/楕円 210"/>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2" name="テキスト ボックス 21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0.7</a:t>
          </a:r>
          <a:r>
            <a:rPr kumimoji="1" lang="ja-JP" altLang="en-US" sz="1300">
              <a:latin typeface="ＭＳ Ｐゴシック"/>
            </a:rPr>
            <a:t>ポイント上昇であるが、特に後期高齢者医療特別会計繰出金及び除排雪経費は増加傾向にある。</a:t>
          </a:r>
          <a:endParaRPr kumimoji="1" lang="en-US" altLang="ja-JP" sz="1300">
            <a:latin typeface="ＭＳ Ｐゴシック"/>
          </a:endParaRPr>
        </a:p>
        <a:p>
          <a:r>
            <a:rPr kumimoji="1" lang="ja-JP" altLang="en-US" sz="1300">
              <a:latin typeface="ＭＳ Ｐゴシック"/>
            </a:rPr>
            <a:t>　国民健康保険繰出金及び介護保険特別会計繰出金は減少しているが、今後とも特別会計の適正化を図り、普通会計の負担額を減らすよう努める。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64951</xdr:rowOff>
    </xdr:from>
    <xdr:to>
      <xdr:col>24</xdr:col>
      <xdr:colOff>31750</xdr:colOff>
      <xdr:row>56</xdr:row>
      <xdr:rowOff>110672</xdr:rowOff>
    </xdr:to>
    <xdr:cxnSp macro="">
      <xdr:nvCxnSpPr>
        <xdr:cNvPr id="253" name="直線コネクタ 252"/>
        <xdr:cNvCxnSpPr/>
      </xdr:nvCxnSpPr>
      <xdr:spPr>
        <a:xfrm>
          <a:off x="15671800" y="966615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64951</xdr:rowOff>
    </xdr:from>
    <xdr:to>
      <xdr:col>22</xdr:col>
      <xdr:colOff>565150</xdr:colOff>
      <xdr:row>56</xdr:row>
      <xdr:rowOff>97609</xdr:rowOff>
    </xdr:to>
    <xdr:cxnSp macro="">
      <xdr:nvCxnSpPr>
        <xdr:cNvPr id="256" name="直線コネクタ 255"/>
        <xdr:cNvCxnSpPr/>
      </xdr:nvCxnSpPr>
      <xdr:spPr>
        <a:xfrm flipV="1">
          <a:off x="14782800" y="9666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97609</xdr:rowOff>
    </xdr:from>
    <xdr:to>
      <xdr:col>21</xdr:col>
      <xdr:colOff>361950</xdr:colOff>
      <xdr:row>56</xdr:row>
      <xdr:rowOff>97609</xdr:rowOff>
    </xdr:to>
    <xdr:cxnSp macro="">
      <xdr:nvCxnSpPr>
        <xdr:cNvPr id="259" name="直線コネクタ 258"/>
        <xdr:cNvCxnSpPr/>
      </xdr:nvCxnSpPr>
      <xdr:spPr>
        <a:xfrm>
          <a:off x="13893800" y="9698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84546</xdr:rowOff>
    </xdr:from>
    <xdr:to>
      <xdr:col>20</xdr:col>
      <xdr:colOff>158750</xdr:colOff>
      <xdr:row>56</xdr:row>
      <xdr:rowOff>97609</xdr:rowOff>
    </xdr:to>
    <xdr:cxnSp macro="">
      <xdr:nvCxnSpPr>
        <xdr:cNvPr id="262" name="直線コネクタ 261"/>
        <xdr:cNvCxnSpPr/>
      </xdr:nvCxnSpPr>
      <xdr:spPr>
        <a:xfrm>
          <a:off x="13004800" y="96857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99803</xdr:rowOff>
    </xdr:from>
    <xdr:ext cx="762000" cy="259045"/>
    <xdr:sp macro="" textlink="">
      <xdr:nvSpPr>
        <xdr:cNvPr id="264" name="テキスト ボックス 263"/>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59872</xdr:rowOff>
    </xdr:from>
    <xdr:to>
      <xdr:col>24</xdr:col>
      <xdr:colOff>82550</xdr:colOff>
      <xdr:row>56</xdr:row>
      <xdr:rowOff>161472</xdr:rowOff>
    </xdr:to>
    <xdr:sp macro="" textlink="">
      <xdr:nvSpPr>
        <xdr:cNvPr id="272" name="円/楕円 271"/>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76399</xdr:rowOff>
    </xdr:from>
    <xdr:ext cx="762000" cy="259045"/>
    <xdr:sp macro="" textlink="">
      <xdr:nvSpPr>
        <xdr:cNvPr id="273"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14151</xdr:rowOff>
    </xdr:from>
    <xdr:to>
      <xdr:col>22</xdr:col>
      <xdr:colOff>615950</xdr:colOff>
      <xdr:row>56</xdr:row>
      <xdr:rowOff>115751</xdr:rowOff>
    </xdr:to>
    <xdr:sp macro="" textlink="">
      <xdr:nvSpPr>
        <xdr:cNvPr id="274" name="円/楕円 273"/>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125928</xdr:rowOff>
    </xdr:from>
    <xdr:ext cx="736600" cy="259045"/>
    <xdr:sp macro="" textlink="">
      <xdr:nvSpPr>
        <xdr:cNvPr id="275" name="テキスト ボックス 274"/>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46809</xdr:rowOff>
    </xdr:from>
    <xdr:to>
      <xdr:col>21</xdr:col>
      <xdr:colOff>412750</xdr:colOff>
      <xdr:row>56</xdr:row>
      <xdr:rowOff>148409</xdr:rowOff>
    </xdr:to>
    <xdr:sp macro="" textlink="">
      <xdr:nvSpPr>
        <xdr:cNvPr id="276" name="円/楕円 275"/>
        <xdr:cNvSpPr/>
      </xdr:nvSpPr>
      <xdr:spPr>
        <a:xfrm>
          <a:off x="14732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133186</xdr:rowOff>
    </xdr:from>
    <xdr:ext cx="762000" cy="259045"/>
    <xdr:sp macro="" textlink="">
      <xdr:nvSpPr>
        <xdr:cNvPr id="277" name="テキスト ボックス 27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46809</xdr:rowOff>
    </xdr:from>
    <xdr:to>
      <xdr:col>20</xdr:col>
      <xdr:colOff>209550</xdr:colOff>
      <xdr:row>56</xdr:row>
      <xdr:rowOff>148409</xdr:rowOff>
    </xdr:to>
    <xdr:sp macro="" textlink="">
      <xdr:nvSpPr>
        <xdr:cNvPr id="278" name="円/楕円 277"/>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133186</xdr:rowOff>
    </xdr:from>
    <xdr:ext cx="762000" cy="259045"/>
    <xdr:sp macro="" textlink="">
      <xdr:nvSpPr>
        <xdr:cNvPr id="279" name="テキスト ボックス 278"/>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33746</xdr:rowOff>
    </xdr:from>
    <xdr:to>
      <xdr:col>19</xdr:col>
      <xdr:colOff>6350</xdr:colOff>
      <xdr:row>56</xdr:row>
      <xdr:rowOff>135346</xdr:rowOff>
    </xdr:to>
    <xdr:sp macro="" textlink="">
      <xdr:nvSpPr>
        <xdr:cNvPr id="280" name="円/楕円 279"/>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120123</xdr:rowOff>
    </xdr:from>
    <xdr:ext cx="762000" cy="259045"/>
    <xdr:sp macro="" textlink="">
      <xdr:nvSpPr>
        <xdr:cNvPr id="281" name="テキスト ボックス 280"/>
        <xdr:cNvSpPr txBox="1"/>
      </xdr:nvSpPr>
      <xdr:spPr>
        <a:xfrm>
          <a:off x="12623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上昇</a:t>
          </a:r>
          <a:r>
            <a:rPr kumimoji="1" lang="ja-JP" altLang="en-US" sz="1300">
              <a:solidFill>
                <a:schemeClr val="dk1"/>
              </a:solidFill>
              <a:effectLst/>
              <a:latin typeface="+mn-lt"/>
              <a:ea typeface="+mn-ea"/>
              <a:cs typeface="+mn-cs"/>
            </a:rPr>
            <a:t>は、下水道事業負担金の増加によるものであるが</a:t>
          </a:r>
          <a:r>
            <a:rPr kumimoji="1" lang="ja-JP" altLang="en-US" sz="1300">
              <a:latin typeface="ＭＳ Ｐゴシック"/>
            </a:rPr>
            <a:t>、類似団体平均値を下回っている。</a:t>
          </a:r>
          <a:endParaRPr kumimoji="1" lang="en-US" altLang="ja-JP" sz="1300">
            <a:latin typeface="ＭＳ Ｐゴシック"/>
          </a:endParaRPr>
        </a:p>
        <a:p>
          <a:r>
            <a:rPr kumimoji="1" lang="ja-JP" altLang="en-US" sz="1300">
              <a:latin typeface="ＭＳ Ｐゴシック"/>
            </a:rPr>
            <a:t>　今後も事務事業評価などにより見直しを行い、経常経費の削減を図る。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156718</xdr:rowOff>
    </xdr:to>
    <xdr:cxnSp macro="">
      <xdr:nvCxnSpPr>
        <xdr:cNvPr id="311" name="直線コネクタ 310"/>
        <xdr:cNvCxnSpPr/>
      </xdr:nvCxnSpPr>
      <xdr:spPr>
        <a:xfrm>
          <a:off x="15671800" y="61254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36</xdr:row>
      <xdr:rowOff>8128</xdr:rowOff>
    </xdr:to>
    <xdr:cxnSp macro="">
      <xdr:nvCxnSpPr>
        <xdr:cNvPr id="314" name="直線コネクタ 313"/>
        <xdr:cNvCxnSpPr/>
      </xdr:nvCxnSpPr>
      <xdr:spPr>
        <a:xfrm flipV="1">
          <a:off x="14782800" y="6125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117856</xdr:rowOff>
    </xdr:to>
    <xdr:cxnSp macro="">
      <xdr:nvCxnSpPr>
        <xdr:cNvPr id="317" name="直線コネクタ 316"/>
        <xdr:cNvCxnSpPr/>
      </xdr:nvCxnSpPr>
      <xdr:spPr>
        <a:xfrm flipV="1">
          <a:off x="13893800" y="6180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117856</xdr:rowOff>
    </xdr:to>
    <xdr:cxnSp macro="">
      <xdr:nvCxnSpPr>
        <xdr:cNvPr id="320" name="直線コネクタ 319"/>
        <xdr:cNvCxnSpPr/>
      </xdr:nvCxnSpPr>
      <xdr:spPr>
        <a:xfrm>
          <a:off x="13004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30" name="円/楕円 329"/>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31"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32" name="円/楕円 331"/>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33" name="テキスト ボックス 332"/>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34" name="円/楕円 33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5" name="テキスト ボックス 33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6" name="円/楕円 335"/>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37" name="テキスト ボックス 33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8" name="円/楕円 33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9" name="テキスト ボックス 338"/>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災害復旧事業債等の償還終了により、引き続き類似団体平均値を下回っている。</a:t>
          </a:r>
          <a:endParaRPr kumimoji="1" lang="en-US" altLang="ja-JP" sz="1300">
            <a:latin typeface="ＭＳ Ｐゴシック"/>
          </a:endParaRPr>
        </a:p>
        <a:p>
          <a:r>
            <a:rPr kumimoji="1" lang="ja-JP" altLang="en-US" sz="1300">
              <a:latin typeface="ＭＳ Ｐゴシック"/>
            </a:rPr>
            <a:t>　今後は、庁舎耐震改修事業等の大型普通建設事業の償還や</a:t>
          </a:r>
          <a:r>
            <a:rPr kumimoji="1" lang="ja-JP" altLang="ja-JP" sz="1300">
              <a:solidFill>
                <a:schemeClr val="dk1"/>
              </a:solidFill>
              <a:effectLst/>
              <a:latin typeface="+mn-lt"/>
              <a:ea typeface="+mn-ea"/>
              <a:cs typeface="+mn-cs"/>
            </a:rPr>
            <a:t>小千谷総合病院跡地整備事業による地方債の発行</a:t>
          </a:r>
          <a:r>
            <a:rPr kumimoji="1" lang="ja-JP" altLang="en-US" sz="1300">
              <a:latin typeface="ＭＳ Ｐゴシック"/>
            </a:rPr>
            <a:t>が控えており、より一層の地方債の適正管理に努める。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8890</xdr:rowOff>
    </xdr:to>
    <xdr:cxnSp macro="">
      <xdr:nvCxnSpPr>
        <xdr:cNvPr id="372" name="直線コネクタ 371"/>
        <xdr:cNvCxnSpPr/>
      </xdr:nvCxnSpPr>
      <xdr:spPr>
        <a:xfrm>
          <a:off x="3987800" y="12837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77470</xdr:rowOff>
    </xdr:to>
    <xdr:cxnSp macro="">
      <xdr:nvCxnSpPr>
        <xdr:cNvPr id="375" name="直線コネクタ 374"/>
        <xdr:cNvCxnSpPr/>
      </xdr:nvCxnSpPr>
      <xdr:spPr>
        <a:xfrm flipV="1">
          <a:off x="3098800" y="12837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54610</xdr:rowOff>
    </xdr:from>
    <xdr:to>
      <xdr:col>4</xdr:col>
      <xdr:colOff>346075</xdr:colOff>
      <xdr:row>75</xdr:row>
      <xdr:rowOff>77470</xdr:rowOff>
    </xdr:to>
    <xdr:cxnSp macro="">
      <xdr:nvCxnSpPr>
        <xdr:cNvPr id="378" name="直線コネクタ 377"/>
        <xdr:cNvCxnSpPr/>
      </xdr:nvCxnSpPr>
      <xdr:spPr>
        <a:xfrm>
          <a:off x="2209800" y="12913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54610</xdr:rowOff>
    </xdr:to>
    <xdr:cxnSp macro="">
      <xdr:nvCxnSpPr>
        <xdr:cNvPr id="381" name="直線コネクタ 380"/>
        <xdr:cNvCxnSpPr/>
      </xdr:nvCxnSpPr>
      <xdr:spPr>
        <a:xfrm>
          <a:off x="1320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91" name="円/楕円 390"/>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92"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3" name="円/楕円 392"/>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94" name="テキスト ボックス 393"/>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95" name="円/楕円 394"/>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138447</xdr:rowOff>
    </xdr:from>
    <xdr:ext cx="762000" cy="259045"/>
    <xdr:sp macro="" textlink="">
      <xdr:nvSpPr>
        <xdr:cNvPr id="396" name="テキスト ボックス 395"/>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xdr:rowOff>
    </xdr:from>
    <xdr:to>
      <xdr:col>3</xdr:col>
      <xdr:colOff>193675</xdr:colOff>
      <xdr:row>75</xdr:row>
      <xdr:rowOff>105410</xdr:rowOff>
    </xdr:to>
    <xdr:sp macro="" textlink="">
      <xdr:nvSpPr>
        <xdr:cNvPr id="397" name="円/楕円 396"/>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115587</xdr:rowOff>
    </xdr:from>
    <xdr:ext cx="762000" cy="259045"/>
    <xdr:sp macro="" textlink="">
      <xdr:nvSpPr>
        <xdr:cNvPr id="398" name="テキスト ボックス 397"/>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99" name="円/楕円 398"/>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115587</xdr:rowOff>
    </xdr:from>
    <xdr:ext cx="762000" cy="259045"/>
    <xdr:sp macro="" textlink="">
      <xdr:nvSpPr>
        <xdr:cNvPr id="400" name="テキスト ボックス 399"/>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6.4</a:t>
          </a:r>
          <a:r>
            <a:rPr kumimoji="1" lang="ja-JP" altLang="en-US" sz="1300">
              <a:latin typeface="ＭＳ Ｐゴシック"/>
            </a:rPr>
            <a:t>ポイント上昇しており、類似団体平均値を上回った。</a:t>
          </a:r>
          <a:endParaRPr kumimoji="1" lang="en-US" altLang="ja-JP" sz="1300">
            <a:latin typeface="ＭＳ Ｐゴシック"/>
          </a:endParaRPr>
        </a:p>
        <a:p>
          <a:r>
            <a:rPr kumimoji="1" lang="ja-JP" altLang="en-US" sz="1300">
              <a:latin typeface="ＭＳ Ｐゴシック"/>
            </a:rPr>
            <a:t>　定年退職者の増に伴い人件費が</a:t>
          </a:r>
          <a:r>
            <a:rPr kumimoji="1" lang="en-US" altLang="ja-JP" sz="1300">
              <a:latin typeface="ＭＳ Ｐゴシック"/>
            </a:rPr>
            <a:t>3.3</a:t>
          </a:r>
          <a:r>
            <a:rPr kumimoji="1" lang="ja-JP" altLang="en-US" sz="1300">
              <a:latin typeface="ＭＳ Ｐゴシック"/>
            </a:rPr>
            <a:t>ポイント上昇し、類似団体平均値との乖離幅が大きいことが要因であるが、今後も適正な定員管理及び行政改革による徹底的な事務事業の見直しを行い、経常経費の削減を図る。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129286</xdr:rowOff>
    </xdr:from>
    <xdr:to>
      <xdr:col>24</xdr:col>
      <xdr:colOff>31750</xdr:colOff>
      <xdr:row>77</xdr:row>
      <xdr:rowOff>78994</xdr:rowOff>
    </xdr:to>
    <xdr:cxnSp macro="">
      <xdr:nvCxnSpPr>
        <xdr:cNvPr id="431" name="直線コネクタ 430"/>
        <xdr:cNvCxnSpPr/>
      </xdr:nvCxnSpPr>
      <xdr:spPr>
        <a:xfrm>
          <a:off x="15671800" y="12988036"/>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77</xdr:row>
      <xdr:rowOff>14987</xdr:rowOff>
    </xdr:to>
    <xdr:cxnSp macro="">
      <xdr:nvCxnSpPr>
        <xdr:cNvPr id="434" name="直線コネクタ 433"/>
        <xdr:cNvCxnSpPr/>
      </xdr:nvCxnSpPr>
      <xdr:spPr>
        <a:xfrm flipV="1">
          <a:off x="14782800" y="12988036"/>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51563</xdr:rowOff>
    </xdr:to>
    <xdr:cxnSp macro="">
      <xdr:nvCxnSpPr>
        <xdr:cNvPr id="437" name="直線コネクタ 436"/>
        <xdr:cNvCxnSpPr/>
      </xdr:nvCxnSpPr>
      <xdr:spPr>
        <a:xfrm flipV="1">
          <a:off x="13893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51563</xdr:rowOff>
    </xdr:to>
    <xdr:cxnSp macro="">
      <xdr:nvCxnSpPr>
        <xdr:cNvPr id="440" name="直線コネクタ 439"/>
        <xdr:cNvCxnSpPr/>
      </xdr:nvCxnSpPr>
      <xdr:spPr>
        <a:xfrm>
          <a:off x="13004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50" name="円/楕円 449"/>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51"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52" name="円/楕円 451"/>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18813</xdr:rowOff>
    </xdr:from>
    <xdr:ext cx="736600" cy="259045"/>
    <xdr:sp macro="" textlink="">
      <xdr:nvSpPr>
        <xdr:cNvPr id="453" name="テキスト ボックス 452"/>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4" name="円/楕円 453"/>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5" name="テキスト ボックス 454"/>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6" name="円/楕円 455"/>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7" name="テキスト ボックス 456"/>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8" name="円/楕円 457"/>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59" name="テキスト ボックス 458"/>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新潟県小千谷市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145098</xdr:rowOff>
    </xdr:from>
    <xdr:to>
      <xdr:col>4</xdr:col>
      <xdr:colOff>1117600</xdr:colOff>
      <xdr:row>14</xdr:row>
      <xdr:rowOff>162833</xdr:rowOff>
    </xdr:to>
    <xdr:cxnSp macro="">
      <xdr:nvCxnSpPr>
        <xdr:cNvPr id="50" name="直線コネクタ 49"/>
        <xdr:cNvCxnSpPr/>
      </xdr:nvCxnSpPr>
      <xdr:spPr bwMode="auto">
        <a:xfrm flipV="1">
          <a:off x="5003800" y="2593023"/>
          <a:ext cx="647700" cy="1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162833</xdr:rowOff>
    </xdr:from>
    <xdr:to>
      <xdr:col>4</xdr:col>
      <xdr:colOff>469900</xdr:colOff>
      <xdr:row>14</xdr:row>
      <xdr:rowOff>164624</xdr:rowOff>
    </xdr:to>
    <xdr:cxnSp macro="">
      <xdr:nvCxnSpPr>
        <xdr:cNvPr id="53" name="直線コネクタ 52"/>
        <xdr:cNvCxnSpPr/>
      </xdr:nvCxnSpPr>
      <xdr:spPr bwMode="auto">
        <a:xfrm flipV="1">
          <a:off x="4305300" y="2610758"/>
          <a:ext cx="6985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164624</xdr:rowOff>
    </xdr:from>
    <xdr:to>
      <xdr:col>3</xdr:col>
      <xdr:colOff>904875</xdr:colOff>
      <xdr:row>15</xdr:row>
      <xdr:rowOff>20930</xdr:rowOff>
    </xdr:to>
    <xdr:cxnSp macro="">
      <xdr:nvCxnSpPr>
        <xdr:cNvPr id="56" name="直線コネクタ 55"/>
        <xdr:cNvCxnSpPr/>
      </xdr:nvCxnSpPr>
      <xdr:spPr bwMode="auto">
        <a:xfrm flipV="1">
          <a:off x="3606800" y="2612549"/>
          <a:ext cx="698500" cy="2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164014</xdr:rowOff>
    </xdr:from>
    <xdr:to>
      <xdr:col>3</xdr:col>
      <xdr:colOff>206375</xdr:colOff>
      <xdr:row>15</xdr:row>
      <xdr:rowOff>20930</xdr:rowOff>
    </xdr:to>
    <xdr:cxnSp macro="">
      <xdr:nvCxnSpPr>
        <xdr:cNvPr id="59" name="直線コネクタ 58"/>
        <xdr:cNvCxnSpPr/>
      </xdr:nvCxnSpPr>
      <xdr:spPr bwMode="auto">
        <a:xfrm>
          <a:off x="2908300" y="2611939"/>
          <a:ext cx="6985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94298</xdr:rowOff>
    </xdr:from>
    <xdr:to>
      <xdr:col>5</xdr:col>
      <xdr:colOff>34925</xdr:colOff>
      <xdr:row>15</xdr:row>
      <xdr:rowOff>24448</xdr:rowOff>
    </xdr:to>
    <xdr:sp macro="" textlink="">
      <xdr:nvSpPr>
        <xdr:cNvPr id="69" name="円/楕円 68"/>
        <xdr:cNvSpPr/>
      </xdr:nvSpPr>
      <xdr:spPr bwMode="auto">
        <a:xfrm>
          <a:off x="5600700" y="254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110825</xdr:rowOff>
    </xdr:from>
    <xdr:ext cx="762000" cy="259045"/>
    <xdr:sp macro="" textlink="">
      <xdr:nvSpPr>
        <xdr:cNvPr id="70" name="人口1人当たり決算額の推移該当値テキスト130"/>
        <xdr:cNvSpPr txBox="1"/>
      </xdr:nvSpPr>
      <xdr:spPr>
        <a:xfrm>
          <a:off x="5740400" y="238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90,550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112033</xdr:rowOff>
    </xdr:from>
    <xdr:to>
      <xdr:col>4</xdr:col>
      <xdr:colOff>520700</xdr:colOff>
      <xdr:row>15</xdr:row>
      <xdr:rowOff>42183</xdr:rowOff>
    </xdr:to>
    <xdr:sp macro="" textlink="">
      <xdr:nvSpPr>
        <xdr:cNvPr id="71" name="円/楕円 70"/>
        <xdr:cNvSpPr/>
      </xdr:nvSpPr>
      <xdr:spPr bwMode="auto">
        <a:xfrm>
          <a:off x="4953000" y="255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52360</xdr:rowOff>
    </xdr:from>
    <xdr:ext cx="736600" cy="259045"/>
    <xdr:sp macro="" textlink="">
      <xdr:nvSpPr>
        <xdr:cNvPr id="72" name="テキスト ボックス 71"/>
        <xdr:cNvSpPr txBox="1"/>
      </xdr:nvSpPr>
      <xdr:spPr>
        <a:xfrm>
          <a:off x="4622800" y="232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89,619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113824</xdr:rowOff>
    </xdr:from>
    <xdr:to>
      <xdr:col>3</xdr:col>
      <xdr:colOff>955675</xdr:colOff>
      <xdr:row>15</xdr:row>
      <xdr:rowOff>43974</xdr:rowOff>
    </xdr:to>
    <xdr:sp macro="" textlink="">
      <xdr:nvSpPr>
        <xdr:cNvPr id="73" name="円/楕円 72"/>
        <xdr:cNvSpPr/>
      </xdr:nvSpPr>
      <xdr:spPr bwMode="auto">
        <a:xfrm>
          <a:off x="4254500" y="256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28751</xdr:rowOff>
    </xdr:from>
    <xdr:ext cx="762000" cy="259045"/>
    <xdr:sp macro="" textlink="">
      <xdr:nvSpPr>
        <xdr:cNvPr id="74" name="テキスト ボックス 73"/>
        <xdr:cNvSpPr txBox="1"/>
      </xdr:nvSpPr>
      <xdr:spPr>
        <a:xfrm>
          <a:off x="3924300" y="26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89,525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141580</xdr:rowOff>
    </xdr:from>
    <xdr:to>
      <xdr:col>3</xdr:col>
      <xdr:colOff>257175</xdr:colOff>
      <xdr:row>15</xdr:row>
      <xdr:rowOff>71730</xdr:rowOff>
    </xdr:to>
    <xdr:sp macro="" textlink="">
      <xdr:nvSpPr>
        <xdr:cNvPr id="75" name="円/楕円 74"/>
        <xdr:cNvSpPr/>
      </xdr:nvSpPr>
      <xdr:spPr bwMode="auto">
        <a:xfrm>
          <a:off x="3556000" y="258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56507</xdr:rowOff>
    </xdr:from>
    <xdr:ext cx="762000" cy="259045"/>
    <xdr:sp macro="" textlink="">
      <xdr:nvSpPr>
        <xdr:cNvPr id="76" name="テキスト ボックス 75"/>
        <xdr:cNvSpPr txBox="1"/>
      </xdr:nvSpPr>
      <xdr:spPr>
        <a:xfrm>
          <a:off x="3225800" y="267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88,068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113214</xdr:rowOff>
    </xdr:from>
    <xdr:to>
      <xdr:col>2</xdr:col>
      <xdr:colOff>692150</xdr:colOff>
      <xdr:row>15</xdr:row>
      <xdr:rowOff>43364</xdr:rowOff>
    </xdr:to>
    <xdr:sp macro="" textlink="">
      <xdr:nvSpPr>
        <xdr:cNvPr id="77" name="円/楕円 76"/>
        <xdr:cNvSpPr/>
      </xdr:nvSpPr>
      <xdr:spPr bwMode="auto">
        <a:xfrm>
          <a:off x="2857500" y="256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28141</xdr:rowOff>
    </xdr:from>
    <xdr:ext cx="762000" cy="259045"/>
    <xdr:sp macro="" textlink="">
      <xdr:nvSpPr>
        <xdr:cNvPr id="78" name="テキスト ボックス 77"/>
        <xdr:cNvSpPr txBox="1"/>
      </xdr:nvSpPr>
      <xdr:spPr>
        <a:xfrm>
          <a:off x="2527300" y="264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61849</xdr:rowOff>
    </xdr:from>
    <xdr:to>
      <xdr:col>4</xdr:col>
      <xdr:colOff>1117600</xdr:colOff>
      <xdr:row>36</xdr:row>
      <xdr:rowOff>76662</xdr:rowOff>
    </xdr:to>
    <xdr:cxnSp macro="">
      <xdr:nvCxnSpPr>
        <xdr:cNvPr id="110" name="直線コネクタ 109"/>
        <xdr:cNvCxnSpPr/>
      </xdr:nvCxnSpPr>
      <xdr:spPr bwMode="auto">
        <a:xfrm flipV="1">
          <a:off x="5003800" y="7015099"/>
          <a:ext cx="6477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76662</xdr:rowOff>
    </xdr:from>
    <xdr:to>
      <xdr:col>4</xdr:col>
      <xdr:colOff>469900</xdr:colOff>
      <xdr:row>36</xdr:row>
      <xdr:rowOff>85395</xdr:rowOff>
    </xdr:to>
    <xdr:cxnSp macro="">
      <xdr:nvCxnSpPr>
        <xdr:cNvPr id="113" name="直線コネクタ 112"/>
        <xdr:cNvCxnSpPr/>
      </xdr:nvCxnSpPr>
      <xdr:spPr bwMode="auto">
        <a:xfrm flipV="1">
          <a:off x="4305300" y="7029912"/>
          <a:ext cx="698500" cy="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14598</xdr:rowOff>
    </xdr:from>
    <xdr:to>
      <xdr:col>3</xdr:col>
      <xdr:colOff>904875</xdr:colOff>
      <xdr:row>36</xdr:row>
      <xdr:rowOff>85395</xdr:rowOff>
    </xdr:to>
    <xdr:cxnSp macro="">
      <xdr:nvCxnSpPr>
        <xdr:cNvPr id="116" name="直線コネクタ 115"/>
        <xdr:cNvCxnSpPr/>
      </xdr:nvCxnSpPr>
      <xdr:spPr bwMode="auto">
        <a:xfrm>
          <a:off x="3606800" y="6967848"/>
          <a:ext cx="698500" cy="70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341244</xdr:rowOff>
    </xdr:from>
    <xdr:to>
      <xdr:col>3</xdr:col>
      <xdr:colOff>206375</xdr:colOff>
      <xdr:row>36</xdr:row>
      <xdr:rowOff>14598</xdr:rowOff>
    </xdr:to>
    <xdr:cxnSp macro="">
      <xdr:nvCxnSpPr>
        <xdr:cNvPr id="119" name="直線コネクタ 118"/>
        <xdr:cNvCxnSpPr/>
      </xdr:nvCxnSpPr>
      <xdr:spPr bwMode="auto">
        <a:xfrm>
          <a:off x="2908300" y="6951594"/>
          <a:ext cx="698500" cy="1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11049</xdr:rowOff>
    </xdr:from>
    <xdr:to>
      <xdr:col>5</xdr:col>
      <xdr:colOff>34925</xdr:colOff>
      <xdr:row>36</xdr:row>
      <xdr:rowOff>112649</xdr:rowOff>
    </xdr:to>
    <xdr:sp macro="" textlink="">
      <xdr:nvSpPr>
        <xdr:cNvPr id="129" name="円/楕円 128"/>
        <xdr:cNvSpPr/>
      </xdr:nvSpPr>
      <xdr:spPr bwMode="auto">
        <a:xfrm>
          <a:off x="5600700" y="696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326026</xdr:rowOff>
    </xdr:from>
    <xdr:ext cx="762000" cy="259045"/>
    <xdr:sp macro="" textlink="">
      <xdr:nvSpPr>
        <xdr:cNvPr id="130" name="人口1人当たり決算額の推移該当値テキスト445"/>
        <xdr:cNvSpPr txBox="1"/>
      </xdr:nvSpPr>
      <xdr:spPr>
        <a:xfrm>
          <a:off x="5740400" y="693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25862</xdr:rowOff>
    </xdr:from>
    <xdr:to>
      <xdr:col>4</xdr:col>
      <xdr:colOff>520700</xdr:colOff>
      <xdr:row>36</xdr:row>
      <xdr:rowOff>127462</xdr:rowOff>
    </xdr:to>
    <xdr:sp macro="" textlink="">
      <xdr:nvSpPr>
        <xdr:cNvPr id="131" name="円/楕円 130"/>
        <xdr:cNvSpPr/>
      </xdr:nvSpPr>
      <xdr:spPr bwMode="auto">
        <a:xfrm>
          <a:off x="4953000" y="697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112239</xdr:rowOff>
    </xdr:from>
    <xdr:ext cx="736600" cy="259045"/>
    <xdr:sp macro="" textlink="">
      <xdr:nvSpPr>
        <xdr:cNvPr id="132" name="テキスト ボックス 131"/>
        <xdr:cNvSpPr txBox="1"/>
      </xdr:nvSpPr>
      <xdr:spPr>
        <a:xfrm>
          <a:off x="4622800" y="706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34595</xdr:rowOff>
    </xdr:from>
    <xdr:to>
      <xdr:col>3</xdr:col>
      <xdr:colOff>955675</xdr:colOff>
      <xdr:row>36</xdr:row>
      <xdr:rowOff>136195</xdr:rowOff>
    </xdr:to>
    <xdr:sp macro="" textlink="">
      <xdr:nvSpPr>
        <xdr:cNvPr id="133" name="円/楕円 132"/>
        <xdr:cNvSpPr/>
      </xdr:nvSpPr>
      <xdr:spPr bwMode="auto">
        <a:xfrm>
          <a:off x="4254500" y="698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120972</xdr:rowOff>
    </xdr:from>
    <xdr:ext cx="762000" cy="259045"/>
    <xdr:sp macro="" textlink="">
      <xdr:nvSpPr>
        <xdr:cNvPr id="134" name="テキスト ボックス 133"/>
        <xdr:cNvSpPr txBox="1"/>
      </xdr:nvSpPr>
      <xdr:spPr>
        <a:xfrm>
          <a:off x="3924300" y="707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306698</xdr:rowOff>
    </xdr:from>
    <xdr:to>
      <xdr:col>3</xdr:col>
      <xdr:colOff>257175</xdr:colOff>
      <xdr:row>36</xdr:row>
      <xdr:rowOff>65398</xdr:rowOff>
    </xdr:to>
    <xdr:sp macro="" textlink="">
      <xdr:nvSpPr>
        <xdr:cNvPr id="135" name="円/楕円 134"/>
        <xdr:cNvSpPr/>
      </xdr:nvSpPr>
      <xdr:spPr bwMode="auto">
        <a:xfrm>
          <a:off x="3556000" y="6917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50175</xdr:rowOff>
    </xdr:from>
    <xdr:ext cx="762000" cy="259045"/>
    <xdr:sp macro="" textlink="">
      <xdr:nvSpPr>
        <xdr:cNvPr id="136" name="テキスト ボックス 135"/>
        <xdr:cNvSpPr txBox="1"/>
      </xdr:nvSpPr>
      <xdr:spPr>
        <a:xfrm>
          <a:off x="3225800" y="70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290444</xdr:rowOff>
    </xdr:from>
    <xdr:to>
      <xdr:col>2</xdr:col>
      <xdr:colOff>692150</xdr:colOff>
      <xdr:row>36</xdr:row>
      <xdr:rowOff>49144</xdr:rowOff>
    </xdr:to>
    <xdr:sp macro="" textlink="">
      <xdr:nvSpPr>
        <xdr:cNvPr id="137" name="円/楕円 136"/>
        <xdr:cNvSpPr/>
      </xdr:nvSpPr>
      <xdr:spPr bwMode="auto">
        <a:xfrm>
          <a:off x="2857500" y="690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33921</xdr:rowOff>
    </xdr:from>
    <xdr:ext cx="762000" cy="259045"/>
    <xdr:sp macro="" textlink="">
      <xdr:nvSpPr>
        <xdr:cNvPr id="138" name="テキスト ボックス 137"/>
        <xdr:cNvSpPr txBox="1"/>
      </xdr:nvSpPr>
      <xdr:spPr>
        <a:xfrm>
          <a:off x="2527300" y="698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新潟県小千谷市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36,666
36,498
155.19
18,860,626
18,398,858
447,943
9,983,146
16,189,192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98278</xdr:rowOff>
    </xdr:from>
    <xdr:to>
      <xdr:col>6</xdr:col>
      <xdr:colOff>511175</xdr:colOff>
      <xdr:row>33</xdr:row>
      <xdr:rowOff>71486</xdr:rowOff>
    </xdr:to>
    <xdr:cxnSp macro="">
      <xdr:nvCxnSpPr>
        <xdr:cNvPr id="59" name="直線コネクタ 58"/>
        <xdr:cNvCxnSpPr/>
      </xdr:nvCxnSpPr>
      <xdr:spPr>
        <a:xfrm flipV="1">
          <a:off x="3797300" y="5584678"/>
          <a:ext cx="8382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88288</xdr:rowOff>
    </xdr:from>
    <xdr:to>
      <xdr:col>5</xdr:col>
      <xdr:colOff>358775</xdr:colOff>
      <xdr:row>33</xdr:row>
      <xdr:rowOff>71486</xdr:rowOff>
    </xdr:to>
    <xdr:cxnSp macro="">
      <xdr:nvCxnSpPr>
        <xdr:cNvPr id="62" name="直線コネクタ 61"/>
        <xdr:cNvCxnSpPr/>
      </xdr:nvCxnSpPr>
      <xdr:spPr>
        <a:xfrm>
          <a:off x="2908300" y="5574688"/>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88288</xdr:rowOff>
    </xdr:from>
    <xdr:to>
      <xdr:col>4</xdr:col>
      <xdr:colOff>155575</xdr:colOff>
      <xdr:row>33</xdr:row>
      <xdr:rowOff>19753</xdr:rowOff>
    </xdr:to>
    <xdr:cxnSp macro="">
      <xdr:nvCxnSpPr>
        <xdr:cNvPr id="65" name="直線コネクタ 64"/>
        <xdr:cNvCxnSpPr/>
      </xdr:nvCxnSpPr>
      <xdr:spPr>
        <a:xfrm flipV="1">
          <a:off x="2019300" y="5574688"/>
          <a:ext cx="889000" cy="10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105618</xdr:rowOff>
    </xdr:from>
    <xdr:ext cx="534377" cy="259045"/>
    <xdr:sp macro="" textlink="">
      <xdr:nvSpPr>
        <xdr:cNvPr id="67" name="テキスト ボックス 66"/>
        <xdr:cNvSpPr txBox="1"/>
      </xdr:nvSpPr>
      <xdr:spPr>
        <a:xfrm>
          <a:off x="2641111" y="57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460</xdr:rowOff>
    </xdr:from>
    <xdr:to>
      <xdr:col>2</xdr:col>
      <xdr:colOff>638175</xdr:colOff>
      <xdr:row>33</xdr:row>
      <xdr:rowOff>19753</xdr:rowOff>
    </xdr:to>
    <xdr:cxnSp macro="">
      <xdr:nvCxnSpPr>
        <xdr:cNvPr id="68" name="直線コネクタ 67"/>
        <xdr:cNvCxnSpPr/>
      </xdr:nvCxnSpPr>
      <xdr:spPr>
        <a:xfrm>
          <a:off x="1130300" y="5658310"/>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130215</xdr:rowOff>
    </xdr:from>
    <xdr:ext cx="534377" cy="259045"/>
    <xdr:sp macro="" textlink="">
      <xdr:nvSpPr>
        <xdr:cNvPr id="70" name="テキスト ボックス 69"/>
        <xdr:cNvSpPr txBox="1"/>
      </xdr:nvSpPr>
      <xdr:spPr>
        <a:xfrm>
          <a:off x="1752111" y="57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74505</xdr:rowOff>
    </xdr:from>
    <xdr:ext cx="534377" cy="259045"/>
    <xdr:sp macro="" textlink="">
      <xdr:nvSpPr>
        <xdr:cNvPr id="72" name="テキスト ボックス 71"/>
        <xdr:cNvSpPr txBox="1"/>
      </xdr:nvSpPr>
      <xdr:spPr>
        <a:xfrm>
          <a:off x="863111" y="57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47478</xdr:rowOff>
    </xdr:from>
    <xdr:to>
      <xdr:col>6</xdr:col>
      <xdr:colOff>561975</xdr:colOff>
      <xdr:row>32</xdr:row>
      <xdr:rowOff>149078</xdr:rowOff>
    </xdr:to>
    <xdr:sp macro="" textlink="">
      <xdr:nvSpPr>
        <xdr:cNvPr id="78" name="円/楕円 77"/>
        <xdr:cNvSpPr/>
      </xdr:nvSpPr>
      <xdr:spPr>
        <a:xfrm>
          <a:off x="4584700" y="55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70355</xdr:rowOff>
    </xdr:from>
    <xdr:ext cx="534377" cy="259045"/>
    <xdr:sp macro="" textlink="">
      <xdr:nvSpPr>
        <xdr:cNvPr id="79" name="人件費該当値テキスト"/>
        <xdr:cNvSpPr txBox="1"/>
      </xdr:nvSpPr>
      <xdr:spPr>
        <a:xfrm>
          <a:off x="4686300" y="53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86,812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20686</xdr:rowOff>
    </xdr:from>
    <xdr:to>
      <xdr:col>5</xdr:col>
      <xdr:colOff>409575</xdr:colOff>
      <xdr:row>33</xdr:row>
      <xdr:rowOff>122286</xdr:rowOff>
    </xdr:to>
    <xdr:sp macro="" textlink="">
      <xdr:nvSpPr>
        <xdr:cNvPr id="80" name="円/楕円 79"/>
        <xdr:cNvSpPr/>
      </xdr:nvSpPr>
      <xdr:spPr>
        <a:xfrm>
          <a:off x="3746500" y="5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138813</xdr:rowOff>
    </xdr:from>
    <xdr:ext cx="534377" cy="259045"/>
    <xdr:sp macro="" textlink="">
      <xdr:nvSpPr>
        <xdr:cNvPr id="81" name="テキスト ボックス 80"/>
        <xdr:cNvSpPr txBox="1"/>
      </xdr:nvSpPr>
      <xdr:spPr>
        <a:xfrm>
          <a:off x="3530111" y="54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37488</xdr:rowOff>
    </xdr:from>
    <xdr:to>
      <xdr:col>4</xdr:col>
      <xdr:colOff>206375</xdr:colOff>
      <xdr:row>32</xdr:row>
      <xdr:rowOff>139088</xdr:rowOff>
    </xdr:to>
    <xdr:sp macro="" textlink="">
      <xdr:nvSpPr>
        <xdr:cNvPr id="82" name="円/楕円 81"/>
        <xdr:cNvSpPr/>
      </xdr:nvSpPr>
      <xdr:spPr>
        <a:xfrm>
          <a:off x="2857500" y="55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155615</xdr:rowOff>
    </xdr:from>
    <xdr:ext cx="534377" cy="259045"/>
    <xdr:sp macro="" textlink="">
      <xdr:nvSpPr>
        <xdr:cNvPr id="83" name="テキスト ボックス 82"/>
        <xdr:cNvSpPr txBox="1"/>
      </xdr:nvSpPr>
      <xdr:spPr>
        <a:xfrm>
          <a:off x="2641111" y="52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87,249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140403</xdr:rowOff>
    </xdr:from>
    <xdr:to>
      <xdr:col>3</xdr:col>
      <xdr:colOff>3175</xdr:colOff>
      <xdr:row>33</xdr:row>
      <xdr:rowOff>70553</xdr:rowOff>
    </xdr:to>
    <xdr:sp macro="" textlink="">
      <xdr:nvSpPr>
        <xdr:cNvPr id="84" name="円/楕円 83"/>
        <xdr:cNvSpPr/>
      </xdr:nvSpPr>
      <xdr:spPr>
        <a:xfrm>
          <a:off x="1968500" y="56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87080</xdr:rowOff>
    </xdr:from>
    <xdr:ext cx="534377" cy="259045"/>
    <xdr:sp macro="" textlink="">
      <xdr:nvSpPr>
        <xdr:cNvPr id="85" name="テキスト ボックス 84"/>
        <xdr:cNvSpPr txBox="1"/>
      </xdr:nvSpPr>
      <xdr:spPr>
        <a:xfrm>
          <a:off x="1752111" y="54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121110</xdr:rowOff>
    </xdr:from>
    <xdr:to>
      <xdr:col>1</xdr:col>
      <xdr:colOff>485775</xdr:colOff>
      <xdr:row>33</xdr:row>
      <xdr:rowOff>51260</xdr:rowOff>
    </xdr:to>
    <xdr:sp macro="" textlink="">
      <xdr:nvSpPr>
        <xdr:cNvPr id="86" name="円/楕円 85"/>
        <xdr:cNvSpPr/>
      </xdr:nvSpPr>
      <xdr:spPr>
        <a:xfrm>
          <a:off x="1079500" y="56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67787</xdr:rowOff>
    </xdr:from>
    <xdr:ext cx="534377" cy="259045"/>
    <xdr:sp macro="" textlink="">
      <xdr:nvSpPr>
        <xdr:cNvPr id="87" name="テキスト ボックス 86"/>
        <xdr:cNvSpPr txBox="1"/>
      </xdr:nvSpPr>
      <xdr:spPr>
        <a:xfrm>
          <a:off x="863111" y="53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117160</xdr:rowOff>
    </xdr:from>
    <xdr:to>
      <xdr:col>6</xdr:col>
      <xdr:colOff>511175</xdr:colOff>
      <xdr:row>57</xdr:row>
      <xdr:rowOff>134854</xdr:rowOff>
    </xdr:to>
    <xdr:cxnSp macro="">
      <xdr:nvCxnSpPr>
        <xdr:cNvPr id="116" name="直線コネクタ 115"/>
        <xdr:cNvCxnSpPr/>
      </xdr:nvCxnSpPr>
      <xdr:spPr>
        <a:xfrm flipV="1">
          <a:off x="3797300" y="9889810"/>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134854</xdr:rowOff>
    </xdr:from>
    <xdr:to>
      <xdr:col>5</xdr:col>
      <xdr:colOff>358775</xdr:colOff>
      <xdr:row>57</xdr:row>
      <xdr:rowOff>135120</xdr:rowOff>
    </xdr:to>
    <xdr:cxnSp macro="">
      <xdr:nvCxnSpPr>
        <xdr:cNvPr id="119" name="直線コネクタ 118"/>
        <xdr:cNvCxnSpPr/>
      </xdr:nvCxnSpPr>
      <xdr:spPr>
        <a:xfrm flipV="1">
          <a:off x="2908300" y="9907504"/>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135120</xdr:rowOff>
    </xdr:from>
    <xdr:to>
      <xdr:col>4</xdr:col>
      <xdr:colOff>155575</xdr:colOff>
      <xdr:row>57</xdr:row>
      <xdr:rowOff>143701</xdr:rowOff>
    </xdr:to>
    <xdr:cxnSp macro="">
      <xdr:nvCxnSpPr>
        <xdr:cNvPr id="122" name="直線コネクタ 121"/>
        <xdr:cNvCxnSpPr/>
      </xdr:nvCxnSpPr>
      <xdr:spPr>
        <a:xfrm flipV="1">
          <a:off x="2019300" y="9907770"/>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133791</xdr:rowOff>
    </xdr:from>
    <xdr:to>
      <xdr:col>2</xdr:col>
      <xdr:colOff>638175</xdr:colOff>
      <xdr:row>57</xdr:row>
      <xdr:rowOff>143701</xdr:rowOff>
    </xdr:to>
    <xdr:cxnSp macro="">
      <xdr:nvCxnSpPr>
        <xdr:cNvPr id="125" name="直線コネクタ 124"/>
        <xdr:cNvCxnSpPr/>
      </xdr:nvCxnSpPr>
      <xdr:spPr>
        <a:xfrm>
          <a:off x="1130300" y="9906441"/>
          <a:ext cx="889000" cy="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19001</xdr:rowOff>
    </xdr:from>
    <xdr:ext cx="534377" cy="259045"/>
    <xdr:sp macro="" textlink="">
      <xdr:nvSpPr>
        <xdr:cNvPr id="129" name="テキスト ボックス 128"/>
        <xdr:cNvSpPr txBox="1"/>
      </xdr:nvSpPr>
      <xdr:spPr>
        <a:xfrm>
          <a:off x="863111" y="9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66360</xdr:rowOff>
    </xdr:from>
    <xdr:to>
      <xdr:col>6</xdr:col>
      <xdr:colOff>561975</xdr:colOff>
      <xdr:row>57</xdr:row>
      <xdr:rowOff>167960</xdr:rowOff>
    </xdr:to>
    <xdr:sp macro="" textlink="">
      <xdr:nvSpPr>
        <xdr:cNvPr id="135" name="円/楕円 134"/>
        <xdr:cNvSpPr/>
      </xdr:nvSpPr>
      <xdr:spPr>
        <a:xfrm>
          <a:off x="4584700" y="98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25737</xdr:rowOff>
    </xdr:from>
    <xdr:ext cx="534377" cy="259045"/>
    <xdr:sp macro="" textlink="">
      <xdr:nvSpPr>
        <xdr:cNvPr id="136" name="物件費該当値テキスト"/>
        <xdr:cNvSpPr txBox="1"/>
      </xdr:nvSpPr>
      <xdr:spPr>
        <a:xfrm>
          <a:off x="4686300" y="962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84054</xdr:rowOff>
    </xdr:from>
    <xdr:to>
      <xdr:col>5</xdr:col>
      <xdr:colOff>409575</xdr:colOff>
      <xdr:row>58</xdr:row>
      <xdr:rowOff>14204</xdr:rowOff>
    </xdr:to>
    <xdr:sp macro="" textlink="">
      <xdr:nvSpPr>
        <xdr:cNvPr id="137" name="円/楕円 136"/>
        <xdr:cNvSpPr/>
      </xdr:nvSpPr>
      <xdr:spPr>
        <a:xfrm>
          <a:off x="3746500" y="98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5331</xdr:rowOff>
    </xdr:from>
    <xdr:ext cx="534377" cy="259045"/>
    <xdr:sp macro="" textlink="">
      <xdr:nvSpPr>
        <xdr:cNvPr id="138" name="テキスト ボックス 137"/>
        <xdr:cNvSpPr txBox="1"/>
      </xdr:nvSpPr>
      <xdr:spPr>
        <a:xfrm>
          <a:off x="3530111" y="99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84320</xdr:rowOff>
    </xdr:from>
    <xdr:to>
      <xdr:col>4</xdr:col>
      <xdr:colOff>206375</xdr:colOff>
      <xdr:row>58</xdr:row>
      <xdr:rowOff>14470</xdr:rowOff>
    </xdr:to>
    <xdr:sp macro="" textlink="">
      <xdr:nvSpPr>
        <xdr:cNvPr id="139" name="円/楕円 138"/>
        <xdr:cNvSpPr/>
      </xdr:nvSpPr>
      <xdr:spPr>
        <a:xfrm>
          <a:off x="2857500" y="9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5597</xdr:rowOff>
    </xdr:from>
    <xdr:ext cx="534377" cy="259045"/>
    <xdr:sp macro="" textlink="">
      <xdr:nvSpPr>
        <xdr:cNvPr id="140" name="テキスト ボックス 139"/>
        <xdr:cNvSpPr txBox="1"/>
      </xdr:nvSpPr>
      <xdr:spPr>
        <a:xfrm>
          <a:off x="2641111" y="994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92901</xdr:rowOff>
    </xdr:from>
    <xdr:to>
      <xdr:col>3</xdr:col>
      <xdr:colOff>3175</xdr:colOff>
      <xdr:row>58</xdr:row>
      <xdr:rowOff>23051</xdr:rowOff>
    </xdr:to>
    <xdr:sp macro="" textlink="">
      <xdr:nvSpPr>
        <xdr:cNvPr id="141" name="円/楕円 140"/>
        <xdr:cNvSpPr/>
      </xdr:nvSpPr>
      <xdr:spPr>
        <a:xfrm>
          <a:off x="1968500" y="98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14178</xdr:rowOff>
    </xdr:from>
    <xdr:ext cx="534377" cy="259045"/>
    <xdr:sp macro="" textlink="">
      <xdr:nvSpPr>
        <xdr:cNvPr id="142" name="テキスト ボックス 141"/>
        <xdr:cNvSpPr txBox="1"/>
      </xdr:nvSpPr>
      <xdr:spPr>
        <a:xfrm>
          <a:off x="1752111" y="99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82991</xdr:rowOff>
    </xdr:from>
    <xdr:to>
      <xdr:col>1</xdr:col>
      <xdr:colOff>485775</xdr:colOff>
      <xdr:row>58</xdr:row>
      <xdr:rowOff>13141</xdr:rowOff>
    </xdr:to>
    <xdr:sp macro="" textlink="">
      <xdr:nvSpPr>
        <xdr:cNvPr id="143" name="円/楕円 142"/>
        <xdr:cNvSpPr/>
      </xdr:nvSpPr>
      <xdr:spPr>
        <a:xfrm>
          <a:off x="1079500" y="9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29668</xdr:rowOff>
    </xdr:from>
    <xdr:ext cx="534377" cy="259045"/>
    <xdr:sp macro="" textlink="">
      <xdr:nvSpPr>
        <xdr:cNvPr id="144" name="テキスト ボックス 143"/>
        <xdr:cNvSpPr txBox="1"/>
      </xdr:nvSpPr>
      <xdr:spPr>
        <a:xfrm>
          <a:off x="863111" y="96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163131</xdr:rowOff>
    </xdr:from>
    <xdr:to>
      <xdr:col>6</xdr:col>
      <xdr:colOff>511175</xdr:colOff>
      <xdr:row>75</xdr:row>
      <xdr:rowOff>44907</xdr:rowOff>
    </xdr:to>
    <xdr:cxnSp macro="">
      <xdr:nvCxnSpPr>
        <xdr:cNvPr id="173" name="直線コネクタ 172"/>
        <xdr:cNvCxnSpPr/>
      </xdr:nvCxnSpPr>
      <xdr:spPr>
        <a:xfrm flipV="1">
          <a:off x="3797300" y="12850431"/>
          <a:ext cx="838200" cy="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88265</xdr:rowOff>
    </xdr:from>
    <xdr:to>
      <xdr:col>5</xdr:col>
      <xdr:colOff>358775</xdr:colOff>
      <xdr:row>75</xdr:row>
      <xdr:rowOff>44907</xdr:rowOff>
    </xdr:to>
    <xdr:cxnSp macro="">
      <xdr:nvCxnSpPr>
        <xdr:cNvPr id="176" name="直線コネクタ 175"/>
        <xdr:cNvCxnSpPr/>
      </xdr:nvCxnSpPr>
      <xdr:spPr>
        <a:xfrm>
          <a:off x="2908300" y="12775565"/>
          <a:ext cx="889000" cy="1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88265</xdr:rowOff>
    </xdr:from>
    <xdr:to>
      <xdr:col>4</xdr:col>
      <xdr:colOff>155575</xdr:colOff>
      <xdr:row>75</xdr:row>
      <xdr:rowOff>51994</xdr:rowOff>
    </xdr:to>
    <xdr:cxnSp macro="">
      <xdr:nvCxnSpPr>
        <xdr:cNvPr id="179" name="直線コネクタ 178"/>
        <xdr:cNvCxnSpPr/>
      </xdr:nvCxnSpPr>
      <xdr:spPr>
        <a:xfrm flipV="1">
          <a:off x="2019300" y="12775565"/>
          <a:ext cx="889000" cy="1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1" name="テキスト ボックス 180"/>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89522</xdr:rowOff>
    </xdr:from>
    <xdr:to>
      <xdr:col>2</xdr:col>
      <xdr:colOff>638175</xdr:colOff>
      <xdr:row>75</xdr:row>
      <xdr:rowOff>51994</xdr:rowOff>
    </xdr:to>
    <xdr:cxnSp macro="">
      <xdr:nvCxnSpPr>
        <xdr:cNvPr id="182" name="直線コネクタ 181"/>
        <xdr:cNvCxnSpPr/>
      </xdr:nvCxnSpPr>
      <xdr:spPr>
        <a:xfrm>
          <a:off x="1130300" y="12776822"/>
          <a:ext cx="8890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84" name="テキスト ボックス 183"/>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86" name="テキスト ボックス 185"/>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112331</xdr:rowOff>
    </xdr:from>
    <xdr:to>
      <xdr:col>6</xdr:col>
      <xdr:colOff>561975</xdr:colOff>
      <xdr:row>75</xdr:row>
      <xdr:rowOff>42481</xdr:rowOff>
    </xdr:to>
    <xdr:sp macro="" textlink="">
      <xdr:nvSpPr>
        <xdr:cNvPr id="192" name="円/楕円 191"/>
        <xdr:cNvSpPr/>
      </xdr:nvSpPr>
      <xdr:spPr>
        <a:xfrm>
          <a:off x="4584700" y="127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135208</xdr:rowOff>
    </xdr:from>
    <xdr:ext cx="534377" cy="259045"/>
    <xdr:sp macro="" textlink="">
      <xdr:nvSpPr>
        <xdr:cNvPr id="193" name="維持補修費該当値テキスト"/>
        <xdr:cNvSpPr txBox="1"/>
      </xdr:nvSpPr>
      <xdr:spPr>
        <a:xfrm>
          <a:off x="4686300" y="1265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165557</xdr:rowOff>
    </xdr:from>
    <xdr:to>
      <xdr:col>5</xdr:col>
      <xdr:colOff>409575</xdr:colOff>
      <xdr:row>75</xdr:row>
      <xdr:rowOff>95707</xdr:rowOff>
    </xdr:to>
    <xdr:sp macro="" textlink="">
      <xdr:nvSpPr>
        <xdr:cNvPr id="194" name="円/楕円 193"/>
        <xdr:cNvSpPr/>
      </xdr:nvSpPr>
      <xdr:spPr>
        <a:xfrm>
          <a:off x="3746500" y="128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112234</xdr:rowOff>
    </xdr:from>
    <xdr:ext cx="534377" cy="259045"/>
    <xdr:sp macro="" textlink="">
      <xdr:nvSpPr>
        <xdr:cNvPr id="195" name="テキスト ボックス 194"/>
        <xdr:cNvSpPr txBox="1"/>
      </xdr:nvSpPr>
      <xdr:spPr>
        <a:xfrm>
          <a:off x="3530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37465</xdr:rowOff>
    </xdr:from>
    <xdr:to>
      <xdr:col>4</xdr:col>
      <xdr:colOff>206375</xdr:colOff>
      <xdr:row>74</xdr:row>
      <xdr:rowOff>139065</xdr:rowOff>
    </xdr:to>
    <xdr:sp macro="" textlink="">
      <xdr:nvSpPr>
        <xdr:cNvPr id="196" name="円/楕円 195"/>
        <xdr:cNvSpPr/>
      </xdr:nvSpPr>
      <xdr:spPr>
        <a:xfrm>
          <a:off x="2857500" y="127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155592</xdr:rowOff>
    </xdr:from>
    <xdr:ext cx="534377" cy="259045"/>
    <xdr:sp macro="" textlink="">
      <xdr:nvSpPr>
        <xdr:cNvPr id="197" name="テキスト ボックス 196"/>
        <xdr:cNvSpPr txBox="1"/>
      </xdr:nvSpPr>
      <xdr:spPr>
        <a:xfrm>
          <a:off x="2641111" y="124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1194</xdr:rowOff>
    </xdr:from>
    <xdr:to>
      <xdr:col>3</xdr:col>
      <xdr:colOff>3175</xdr:colOff>
      <xdr:row>75</xdr:row>
      <xdr:rowOff>102794</xdr:rowOff>
    </xdr:to>
    <xdr:sp macro="" textlink="">
      <xdr:nvSpPr>
        <xdr:cNvPr id="198" name="円/楕円 197"/>
        <xdr:cNvSpPr/>
      </xdr:nvSpPr>
      <xdr:spPr>
        <a:xfrm>
          <a:off x="1968500" y="128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119321</xdr:rowOff>
    </xdr:from>
    <xdr:ext cx="534377" cy="259045"/>
    <xdr:sp macro="" textlink="">
      <xdr:nvSpPr>
        <xdr:cNvPr id="199" name="テキスト ボックス 198"/>
        <xdr:cNvSpPr txBox="1"/>
      </xdr:nvSpPr>
      <xdr:spPr>
        <a:xfrm>
          <a:off x="1752111" y="126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38722</xdr:rowOff>
    </xdr:from>
    <xdr:to>
      <xdr:col>1</xdr:col>
      <xdr:colOff>485775</xdr:colOff>
      <xdr:row>74</xdr:row>
      <xdr:rowOff>140322</xdr:rowOff>
    </xdr:to>
    <xdr:sp macro="" textlink="">
      <xdr:nvSpPr>
        <xdr:cNvPr id="200" name="円/楕円 199"/>
        <xdr:cNvSpPr/>
      </xdr:nvSpPr>
      <xdr:spPr>
        <a:xfrm>
          <a:off x="1079500" y="127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156849</xdr:rowOff>
    </xdr:from>
    <xdr:ext cx="534377" cy="259045"/>
    <xdr:sp macro="" textlink="">
      <xdr:nvSpPr>
        <xdr:cNvPr id="201" name="テキスト ボックス 200"/>
        <xdr:cNvSpPr txBox="1"/>
      </xdr:nvSpPr>
      <xdr:spPr>
        <a:xfrm>
          <a:off x="863111" y="125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142081</xdr:rowOff>
    </xdr:from>
    <xdr:to>
      <xdr:col>6</xdr:col>
      <xdr:colOff>511175</xdr:colOff>
      <xdr:row>97</xdr:row>
      <xdr:rowOff>37612</xdr:rowOff>
    </xdr:to>
    <xdr:cxnSp macro="">
      <xdr:nvCxnSpPr>
        <xdr:cNvPr id="231" name="直線コネクタ 230"/>
        <xdr:cNvCxnSpPr/>
      </xdr:nvCxnSpPr>
      <xdr:spPr>
        <a:xfrm flipV="1">
          <a:off x="3797300" y="16601281"/>
          <a:ext cx="838200" cy="6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37612</xdr:rowOff>
    </xdr:from>
    <xdr:to>
      <xdr:col>5</xdr:col>
      <xdr:colOff>358775</xdr:colOff>
      <xdr:row>97</xdr:row>
      <xdr:rowOff>119107</xdr:rowOff>
    </xdr:to>
    <xdr:cxnSp macro="">
      <xdr:nvCxnSpPr>
        <xdr:cNvPr id="234" name="直線コネクタ 233"/>
        <xdr:cNvCxnSpPr/>
      </xdr:nvCxnSpPr>
      <xdr:spPr>
        <a:xfrm flipV="1">
          <a:off x="2908300" y="16668262"/>
          <a:ext cx="889000" cy="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119107</xdr:rowOff>
    </xdr:from>
    <xdr:to>
      <xdr:col>4</xdr:col>
      <xdr:colOff>155575</xdr:colOff>
      <xdr:row>98</xdr:row>
      <xdr:rowOff>25095</xdr:rowOff>
    </xdr:to>
    <xdr:cxnSp macro="">
      <xdr:nvCxnSpPr>
        <xdr:cNvPr id="237" name="直線コネクタ 236"/>
        <xdr:cNvCxnSpPr/>
      </xdr:nvCxnSpPr>
      <xdr:spPr>
        <a:xfrm flipV="1">
          <a:off x="2019300" y="16749757"/>
          <a:ext cx="889000" cy="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25095</xdr:rowOff>
    </xdr:from>
    <xdr:to>
      <xdr:col>2</xdr:col>
      <xdr:colOff>638175</xdr:colOff>
      <xdr:row>98</xdr:row>
      <xdr:rowOff>38088</xdr:rowOff>
    </xdr:to>
    <xdr:cxnSp macro="">
      <xdr:nvCxnSpPr>
        <xdr:cNvPr id="240" name="直線コネクタ 239"/>
        <xdr:cNvCxnSpPr/>
      </xdr:nvCxnSpPr>
      <xdr:spPr>
        <a:xfrm flipV="1">
          <a:off x="1130300" y="16827195"/>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91281</xdr:rowOff>
    </xdr:from>
    <xdr:to>
      <xdr:col>6</xdr:col>
      <xdr:colOff>561975</xdr:colOff>
      <xdr:row>97</xdr:row>
      <xdr:rowOff>21431</xdr:rowOff>
    </xdr:to>
    <xdr:sp macro="" textlink="">
      <xdr:nvSpPr>
        <xdr:cNvPr id="250" name="円/楕円 249"/>
        <xdr:cNvSpPr/>
      </xdr:nvSpPr>
      <xdr:spPr>
        <a:xfrm>
          <a:off x="4584700" y="165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69708</xdr:rowOff>
    </xdr:from>
    <xdr:ext cx="534377" cy="259045"/>
    <xdr:sp macro="" textlink="">
      <xdr:nvSpPr>
        <xdr:cNvPr id="251" name="扶助費該当値テキスト"/>
        <xdr:cNvSpPr txBox="1"/>
      </xdr:nvSpPr>
      <xdr:spPr>
        <a:xfrm>
          <a:off x="4686300" y="1652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158262</xdr:rowOff>
    </xdr:from>
    <xdr:to>
      <xdr:col>5</xdr:col>
      <xdr:colOff>409575</xdr:colOff>
      <xdr:row>97</xdr:row>
      <xdr:rowOff>88412</xdr:rowOff>
    </xdr:to>
    <xdr:sp macro="" textlink="">
      <xdr:nvSpPr>
        <xdr:cNvPr id="252" name="円/楕円 251"/>
        <xdr:cNvSpPr/>
      </xdr:nvSpPr>
      <xdr:spPr>
        <a:xfrm>
          <a:off x="3746500" y="166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79539</xdr:rowOff>
    </xdr:from>
    <xdr:ext cx="534377" cy="259045"/>
    <xdr:sp macro="" textlink="">
      <xdr:nvSpPr>
        <xdr:cNvPr id="253" name="テキスト ボックス 252"/>
        <xdr:cNvSpPr txBox="1"/>
      </xdr:nvSpPr>
      <xdr:spPr>
        <a:xfrm>
          <a:off x="3530111" y="167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68307</xdr:rowOff>
    </xdr:from>
    <xdr:to>
      <xdr:col>4</xdr:col>
      <xdr:colOff>206375</xdr:colOff>
      <xdr:row>97</xdr:row>
      <xdr:rowOff>169907</xdr:rowOff>
    </xdr:to>
    <xdr:sp macro="" textlink="">
      <xdr:nvSpPr>
        <xdr:cNvPr id="254" name="円/楕円 253"/>
        <xdr:cNvSpPr/>
      </xdr:nvSpPr>
      <xdr:spPr>
        <a:xfrm>
          <a:off x="2857500" y="166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161034</xdr:rowOff>
    </xdr:from>
    <xdr:ext cx="534377" cy="259045"/>
    <xdr:sp macro="" textlink="">
      <xdr:nvSpPr>
        <xdr:cNvPr id="255" name="テキスト ボックス 254"/>
        <xdr:cNvSpPr txBox="1"/>
      </xdr:nvSpPr>
      <xdr:spPr>
        <a:xfrm>
          <a:off x="2641111" y="167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145745</xdr:rowOff>
    </xdr:from>
    <xdr:to>
      <xdr:col>3</xdr:col>
      <xdr:colOff>3175</xdr:colOff>
      <xdr:row>98</xdr:row>
      <xdr:rowOff>75895</xdr:rowOff>
    </xdr:to>
    <xdr:sp macro="" textlink="">
      <xdr:nvSpPr>
        <xdr:cNvPr id="256" name="円/楕円 255"/>
        <xdr:cNvSpPr/>
      </xdr:nvSpPr>
      <xdr:spPr>
        <a:xfrm>
          <a:off x="1968500" y="167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67022</xdr:rowOff>
    </xdr:from>
    <xdr:ext cx="534377" cy="259045"/>
    <xdr:sp macro="" textlink="">
      <xdr:nvSpPr>
        <xdr:cNvPr id="257" name="テキスト ボックス 256"/>
        <xdr:cNvSpPr txBox="1"/>
      </xdr:nvSpPr>
      <xdr:spPr>
        <a:xfrm>
          <a:off x="1752111" y="1686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158738</xdr:rowOff>
    </xdr:from>
    <xdr:to>
      <xdr:col>1</xdr:col>
      <xdr:colOff>485775</xdr:colOff>
      <xdr:row>98</xdr:row>
      <xdr:rowOff>88888</xdr:rowOff>
    </xdr:to>
    <xdr:sp macro="" textlink="">
      <xdr:nvSpPr>
        <xdr:cNvPr id="258" name="円/楕円 257"/>
        <xdr:cNvSpPr/>
      </xdr:nvSpPr>
      <xdr:spPr>
        <a:xfrm>
          <a:off x="1079500" y="167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80015</xdr:rowOff>
    </xdr:from>
    <xdr:ext cx="534377" cy="259045"/>
    <xdr:sp macro="" textlink="">
      <xdr:nvSpPr>
        <xdr:cNvPr id="259" name="テキスト ボックス 258"/>
        <xdr:cNvSpPr txBox="1"/>
      </xdr:nvSpPr>
      <xdr:spPr>
        <a:xfrm>
          <a:off x="863111" y="168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8952</xdr:rowOff>
    </xdr:from>
    <xdr:to>
      <xdr:col>15</xdr:col>
      <xdr:colOff>180975</xdr:colOff>
      <xdr:row>36</xdr:row>
      <xdr:rowOff>39497</xdr:rowOff>
    </xdr:to>
    <xdr:cxnSp macro="">
      <xdr:nvCxnSpPr>
        <xdr:cNvPr id="290" name="直線コネクタ 289"/>
        <xdr:cNvCxnSpPr/>
      </xdr:nvCxnSpPr>
      <xdr:spPr>
        <a:xfrm>
          <a:off x="9639300" y="6181152"/>
          <a:ext cx="8382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8952</xdr:rowOff>
    </xdr:from>
    <xdr:to>
      <xdr:col>14</xdr:col>
      <xdr:colOff>28575</xdr:colOff>
      <xdr:row>36</xdr:row>
      <xdr:rowOff>40760</xdr:rowOff>
    </xdr:to>
    <xdr:cxnSp macro="">
      <xdr:nvCxnSpPr>
        <xdr:cNvPr id="293" name="直線コネクタ 292"/>
        <xdr:cNvCxnSpPr/>
      </xdr:nvCxnSpPr>
      <xdr:spPr>
        <a:xfrm flipV="1">
          <a:off x="8750300" y="6181152"/>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40760</xdr:rowOff>
    </xdr:from>
    <xdr:to>
      <xdr:col>12</xdr:col>
      <xdr:colOff>511175</xdr:colOff>
      <xdr:row>36</xdr:row>
      <xdr:rowOff>64795</xdr:rowOff>
    </xdr:to>
    <xdr:cxnSp macro="">
      <xdr:nvCxnSpPr>
        <xdr:cNvPr id="296" name="直線コネクタ 295"/>
        <xdr:cNvCxnSpPr/>
      </xdr:nvCxnSpPr>
      <xdr:spPr>
        <a:xfrm flipV="1">
          <a:off x="7861300" y="6212960"/>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64795</xdr:rowOff>
    </xdr:from>
    <xdr:to>
      <xdr:col>11</xdr:col>
      <xdr:colOff>307975</xdr:colOff>
      <xdr:row>36</xdr:row>
      <xdr:rowOff>73275</xdr:rowOff>
    </xdr:to>
    <xdr:cxnSp macro="">
      <xdr:nvCxnSpPr>
        <xdr:cNvPr id="299" name="直線コネクタ 298"/>
        <xdr:cNvCxnSpPr/>
      </xdr:nvCxnSpPr>
      <xdr:spPr>
        <a:xfrm flipV="1">
          <a:off x="6972300" y="6236995"/>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48531</xdr:rowOff>
    </xdr:from>
    <xdr:ext cx="534377" cy="259045"/>
    <xdr:sp macro="" textlink="">
      <xdr:nvSpPr>
        <xdr:cNvPr id="301" name="テキスト ボックス 300"/>
        <xdr:cNvSpPr txBox="1"/>
      </xdr:nvSpPr>
      <xdr:spPr>
        <a:xfrm>
          <a:off x="7594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81515</xdr:rowOff>
    </xdr:from>
    <xdr:ext cx="534377" cy="259045"/>
    <xdr:sp macro="" textlink="">
      <xdr:nvSpPr>
        <xdr:cNvPr id="303" name="テキスト ボックス 302"/>
        <xdr:cNvSpPr txBox="1"/>
      </xdr:nvSpPr>
      <xdr:spPr>
        <a:xfrm>
          <a:off x="6705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160147</xdr:rowOff>
    </xdr:from>
    <xdr:to>
      <xdr:col>15</xdr:col>
      <xdr:colOff>231775</xdr:colOff>
      <xdr:row>36</xdr:row>
      <xdr:rowOff>90297</xdr:rowOff>
    </xdr:to>
    <xdr:sp macro="" textlink="">
      <xdr:nvSpPr>
        <xdr:cNvPr id="309" name="円/楕円 308"/>
        <xdr:cNvSpPr/>
      </xdr:nvSpPr>
      <xdr:spPr>
        <a:xfrm>
          <a:off x="104267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138574</xdr:rowOff>
    </xdr:from>
    <xdr:ext cx="534377" cy="259045"/>
    <xdr:sp macro="" textlink="">
      <xdr:nvSpPr>
        <xdr:cNvPr id="310" name="補助費等該当値テキスト"/>
        <xdr:cNvSpPr txBox="1"/>
      </xdr:nvSpPr>
      <xdr:spPr>
        <a:xfrm>
          <a:off x="10528300" y="61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129602</xdr:rowOff>
    </xdr:from>
    <xdr:to>
      <xdr:col>14</xdr:col>
      <xdr:colOff>79375</xdr:colOff>
      <xdr:row>36</xdr:row>
      <xdr:rowOff>59752</xdr:rowOff>
    </xdr:to>
    <xdr:sp macro="" textlink="">
      <xdr:nvSpPr>
        <xdr:cNvPr id="311" name="円/楕円 310"/>
        <xdr:cNvSpPr/>
      </xdr:nvSpPr>
      <xdr:spPr>
        <a:xfrm>
          <a:off x="9588500" y="61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50879</xdr:rowOff>
    </xdr:from>
    <xdr:ext cx="534377" cy="259045"/>
    <xdr:sp macro="" textlink="">
      <xdr:nvSpPr>
        <xdr:cNvPr id="312" name="テキスト ボックス 311"/>
        <xdr:cNvSpPr txBox="1"/>
      </xdr:nvSpPr>
      <xdr:spPr>
        <a:xfrm>
          <a:off x="9372111" y="622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161410</xdr:rowOff>
    </xdr:from>
    <xdr:to>
      <xdr:col>12</xdr:col>
      <xdr:colOff>561975</xdr:colOff>
      <xdr:row>36</xdr:row>
      <xdr:rowOff>91560</xdr:rowOff>
    </xdr:to>
    <xdr:sp macro="" textlink="">
      <xdr:nvSpPr>
        <xdr:cNvPr id="313" name="円/楕円 312"/>
        <xdr:cNvSpPr/>
      </xdr:nvSpPr>
      <xdr:spPr>
        <a:xfrm>
          <a:off x="8699500" y="61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82687</xdr:rowOff>
    </xdr:from>
    <xdr:ext cx="534377" cy="259045"/>
    <xdr:sp macro="" textlink="">
      <xdr:nvSpPr>
        <xdr:cNvPr id="314" name="テキスト ボックス 313"/>
        <xdr:cNvSpPr txBox="1"/>
      </xdr:nvSpPr>
      <xdr:spPr>
        <a:xfrm>
          <a:off x="8483111" y="62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13995</xdr:rowOff>
    </xdr:from>
    <xdr:to>
      <xdr:col>11</xdr:col>
      <xdr:colOff>358775</xdr:colOff>
      <xdr:row>36</xdr:row>
      <xdr:rowOff>115595</xdr:rowOff>
    </xdr:to>
    <xdr:sp macro="" textlink="">
      <xdr:nvSpPr>
        <xdr:cNvPr id="315" name="円/楕円 314"/>
        <xdr:cNvSpPr/>
      </xdr:nvSpPr>
      <xdr:spPr>
        <a:xfrm>
          <a:off x="7810500" y="61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106722</xdr:rowOff>
    </xdr:from>
    <xdr:ext cx="534377" cy="259045"/>
    <xdr:sp macro="" textlink="">
      <xdr:nvSpPr>
        <xdr:cNvPr id="316" name="テキスト ボックス 315"/>
        <xdr:cNvSpPr txBox="1"/>
      </xdr:nvSpPr>
      <xdr:spPr>
        <a:xfrm>
          <a:off x="7594111" y="62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22475</xdr:rowOff>
    </xdr:from>
    <xdr:to>
      <xdr:col>10</xdr:col>
      <xdr:colOff>155575</xdr:colOff>
      <xdr:row>36</xdr:row>
      <xdr:rowOff>124075</xdr:rowOff>
    </xdr:to>
    <xdr:sp macro="" textlink="">
      <xdr:nvSpPr>
        <xdr:cNvPr id="317" name="円/楕円 316"/>
        <xdr:cNvSpPr/>
      </xdr:nvSpPr>
      <xdr:spPr>
        <a:xfrm>
          <a:off x="6921500" y="6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115202</xdr:rowOff>
    </xdr:from>
    <xdr:ext cx="534377" cy="259045"/>
    <xdr:sp macro="" textlink="">
      <xdr:nvSpPr>
        <xdr:cNvPr id="318" name="テキスト ボックス 317"/>
        <xdr:cNvSpPr txBox="1"/>
      </xdr:nvSpPr>
      <xdr:spPr>
        <a:xfrm>
          <a:off x="6705111" y="628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110880</xdr:rowOff>
    </xdr:from>
    <xdr:to>
      <xdr:col>15</xdr:col>
      <xdr:colOff>180975</xdr:colOff>
      <xdr:row>59</xdr:row>
      <xdr:rowOff>5769</xdr:rowOff>
    </xdr:to>
    <xdr:cxnSp macro="">
      <xdr:nvCxnSpPr>
        <xdr:cNvPr id="349" name="直線コネクタ 348"/>
        <xdr:cNvCxnSpPr/>
      </xdr:nvCxnSpPr>
      <xdr:spPr>
        <a:xfrm flipV="1">
          <a:off x="9639300" y="10054980"/>
          <a:ext cx="8382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145421</xdr:rowOff>
    </xdr:from>
    <xdr:to>
      <xdr:col>14</xdr:col>
      <xdr:colOff>28575</xdr:colOff>
      <xdr:row>59</xdr:row>
      <xdr:rowOff>5769</xdr:rowOff>
    </xdr:to>
    <xdr:cxnSp macro="">
      <xdr:nvCxnSpPr>
        <xdr:cNvPr id="352" name="直線コネクタ 351"/>
        <xdr:cNvCxnSpPr/>
      </xdr:nvCxnSpPr>
      <xdr:spPr>
        <a:xfrm>
          <a:off x="8750300" y="10089521"/>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103909</xdr:rowOff>
    </xdr:from>
    <xdr:to>
      <xdr:col>12</xdr:col>
      <xdr:colOff>511175</xdr:colOff>
      <xdr:row>58</xdr:row>
      <xdr:rowOff>145421</xdr:rowOff>
    </xdr:to>
    <xdr:cxnSp macro="">
      <xdr:nvCxnSpPr>
        <xdr:cNvPr id="355" name="直線コネクタ 354"/>
        <xdr:cNvCxnSpPr/>
      </xdr:nvCxnSpPr>
      <xdr:spPr>
        <a:xfrm>
          <a:off x="7861300" y="10048009"/>
          <a:ext cx="889000" cy="4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103909</xdr:rowOff>
    </xdr:from>
    <xdr:to>
      <xdr:col>11</xdr:col>
      <xdr:colOff>307975</xdr:colOff>
      <xdr:row>58</xdr:row>
      <xdr:rowOff>165216</xdr:rowOff>
    </xdr:to>
    <xdr:cxnSp macro="">
      <xdr:nvCxnSpPr>
        <xdr:cNvPr id="358" name="直線コネクタ 357"/>
        <xdr:cNvCxnSpPr/>
      </xdr:nvCxnSpPr>
      <xdr:spPr>
        <a:xfrm flipV="1">
          <a:off x="6972300" y="10048009"/>
          <a:ext cx="889000" cy="6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3011</xdr:rowOff>
    </xdr:from>
    <xdr:ext cx="534377" cy="259045"/>
    <xdr:sp macro="" textlink="">
      <xdr:nvSpPr>
        <xdr:cNvPr id="360" name="テキスト ボックス 359"/>
        <xdr:cNvSpPr txBox="1"/>
      </xdr:nvSpPr>
      <xdr:spPr>
        <a:xfrm>
          <a:off x="7594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60080</xdr:rowOff>
    </xdr:from>
    <xdr:to>
      <xdr:col>15</xdr:col>
      <xdr:colOff>231775</xdr:colOff>
      <xdr:row>58</xdr:row>
      <xdr:rowOff>161680</xdr:rowOff>
    </xdr:to>
    <xdr:sp macro="" textlink="">
      <xdr:nvSpPr>
        <xdr:cNvPr id="368" name="円/楕円 367"/>
        <xdr:cNvSpPr/>
      </xdr:nvSpPr>
      <xdr:spPr>
        <a:xfrm>
          <a:off x="10426700" y="100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82957</xdr:rowOff>
    </xdr:from>
    <xdr:ext cx="534377" cy="259045"/>
    <xdr:sp macro="" textlink="">
      <xdr:nvSpPr>
        <xdr:cNvPr id="369" name="普通建設事業費該当値テキスト"/>
        <xdr:cNvSpPr txBox="1"/>
      </xdr:nvSpPr>
      <xdr:spPr>
        <a:xfrm>
          <a:off x="10528300" y="98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126419</xdr:rowOff>
    </xdr:from>
    <xdr:to>
      <xdr:col>14</xdr:col>
      <xdr:colOff>79375</xdr:colOff>
      <xdr:row>59</xdr:row>
      <xdr:rowOff>56569</xdr:rowOff>
    </xdr:to>
    <xdr:sp macro="" textlink="">
      <xdr:nvSpPr>
        <xdr:cNvPr id="370" name="円/楕円 369"/>
        <xdr:cNvSpPr/>
      </xdr:nvSpPr>
      <xdr:spPr>
        <a:xfrm>
          <a:off x="9588500" y="100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47696</xdr:rowOff>
    </xdr:from>
    <xdr:ext cx="534377" cy="259045"/>
    <xdr:sp macro="" textlink="">
      <xdr:nvSpPr>
        <xdr:cNvPr id="371" name="テキスト ボックス 370"/>
        <xdr:cNvSpPr txBox="1"/>
      </xdr:nvSpPr>
      <xdr:spPr>
        <a:xfrm>
          <a:off x="9372111" y="1016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94621</xdr:rowOff>
    </xdr:from>
    <xdr:to>
      <xdr:col>12</xdr:col>
      <xdr:colOff>561975</xdr:colOff>
      <xdr:row>59</xdr:row>
      <xdr:rowOff>24771</xdr:rowOff>
    </xdr:to>
    <xdr:sp macro="" textlink="">
      <xdr:nvSpPr>
        <xdr:cNvPr id="372" name="円/楕円 371"/>
        <xdr:cNvSpPr/>
      </xdr:nvSpPr>
      <xdr:spPr>
        <a:xfrm>
          <a:off x="8699500" y="100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15898</xdr:rowOff>
    </xdr:from>
    <xdr:ext cx="534377" cy="259045"/>
    <xdr:sp macro="" textlink="">
      <xdr:nvSpPr>
        <xdr:cNvPr id="373" name="テキスト ボックス 372"/>
        <xdr:cNvSpPr txBox="1"/>
      </xdr:nvSpPr>
      <xdr:spPr>
        <a:xfrm>
          <a:off x="8483111" y="101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53109</xdr:rowOff>
    </xdr:from>
    <xdr:to>
      <xdr:col>11</xdr:col>
      <xdr:colOff>358775</xdr:colOff>
      <xdr:row>58</xdr:row>
      <xdr:rowOff>154709</xdr:rowOff>
    </xdr:to>
    <xdr:sp macro="" textlink="">
      <xdr:nvSpPr>
        <xdr:cNvPr id="374" name="円/楕円 373"/>
        <xdr:cNvSpPr/>
      </xdr:nvSpPr>
      <xdr:spPr>
        <a:xfrm>
          <a:off x="7810500" y="99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171236</xdr:rowOff>
    </xdr:from>
    <xdr:ext cx="599010" cy="259045"/>
    <xdr:sp macro="" textlink="">
      <xdr:nvSpPr>
        <xdr:cNvPr id="375" name="テキスト ボックス 374"/>
        <xdr:cNvSpPr txBox="1"/>
      </xdr:nvSpPr>
      <xdr:spPr>
        <a:xfrm>
          <a:off x="7561794" y="977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114416</xdr:rowOff>
    </xdr:from>
    <xdr:to>
      <xdr:col>10</xdr:col>
      <xdr:colOff>155575</xdr:colOff>
      <xdr:row>59</xdr:row>
      <xdr:rowOff>44566</xdr:rowOff>
    </xdr:to>
    <xdr:sp macro="" textlink="">
      <xdr:nvSpPr>
        <xdr:cNvPr id="376" name="円/楕円 375"/>
        <xdr:cNvSpPr/>
      </xdr:nvSpPr>
      <xdr:spPr>
        <a:xfrm>
          <a:off x="6921500" y="100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35693</xdr:rowOff>
    </xdr:from>
    <xdr:ext cx="534377" cy="259045"/>
    <xdr:sp macro="" textlink="">
      <xdr:nvSpPr>
        <xdr:cNvPr id="377" name="テキスト ボックス 376"/>
        <xdr:cNvSpPr txBox="1"/>
      </xdr:nvSpPr>
      <xdr:spPr>
        <a:xfrm>
          <a:off x="6705111" y="101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42072</xdr:rowOff>
    </xdr:from>
    <xdr:to>
      <xdr:col>15</xdr:col>
      <xdr:colOff>180975</xdr:colOff>
      <xdr:row>79</xdr:row>
      <xdr:rowOff>71296</xdr:rowOff>
    </xdr:to>
    <xdr:cxnSp macro="">
      <xdr:nvCxnSpPr>
        <xdr:cNvPr id="408" name="直線コネクタ 407"/>
        <xdr:cNvCxnSpPr/>
      </xdr:nvCxnSpPr>
      <xdr:spPr>
        <a:xfrm>
          <a:off x="9639300" y="13586622"/>
          <a:ext cx="838200" cy="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42072</xdr:rowOff>
    </xdr:from>
    <xdr:to>
      <xdr:col>14</xdr:col>
      <xdr:colOff>28575</xdr:colOff>
      <xdr:row>79</xdr:row>
      <xdr:rowOff>60300</xdr:rowOff>
    </xdr:to>
    <xdr:cxnSp macro="">
      <xdr:nvCxnSpPr>
        <xdr:cNvPr id="411" name="直線コネクタ 410"/>
        <xdr:cNvCxnSpPr/>
      </xdr:nvCxnSpPr>
      <xdr:spPr>
        <a:xfrm flipV="1">
          <a:off x="8750300" y="13586622"/>
          <a:ext cx="889000" cy="1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20496</xdr:rowOff>
    </xdr:from>
    <xdr:to>
      <xdr:col>15</xdr:col>
      <xdr:colOff>231775</xdr:colOff>
      <xdr:row>79</xdr:row>
      <xdr:rowOff>122096</xdr:rowOff>
    </xdr:to>
    <xdr:sp macro="" textlink="">
      <xdr:nvSpPr>
        <xdr:cNvPr id="421" name="円/楕円 420"/>
        <xdr:cNvSpPr/>
      </xdr:nvSpPr>
      <xdr:spPr>
        <a:xfrm>
          <a:off x="10426700" y="1356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534377" cy="259045"/>
    <xdr:sp macro="" textlink="">
      <xdr:nvSpPr>
        <xdr:cNvPr id="422" name="普通建設事業費 （ うち新規整備　）該当値テキスト"/>
        <xdr:cNvSpPr txBox="1"/>
      </xdr:nvSpPr>
      <xdr:spPr>
        <a:xfrm>
          <a:off x="10528300" y="135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162722</xdr:rowOff>
    </xdr:from>
    <xdr:to>
      <xdr:col>14</xdr:col>
      <xdr:colOff>79375</xdr:colOff>
      <xdr:row>79</xdr:row>
      <xdr:rowOff>92872</xdr:rowOff>
    </xdr:to>
    <xdr:sp macro="" textlink="">
      <xdr:nvSpPr>
        <xdr:cNvPr id="423" name="円/楕円 422"/>
        <xdr:cNvSpPr/>
      </xdr:nvSpPr>
      <xdr:spPr>
        <a:xfrm>
          <a:off x="9588500" y="135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83999</xdr:rowOff>
    </xdr:from>
    <xdr:ext cx="534377" cy="259045"/>
    <xdr:sp macro="" textlink="">
      <xdr:nvSpPr>
        <xdr:cNvPr id="424" name="テキスト ボックス 423"/>
        <xdr:cNvSpPr txBox="1"/>
      </xdr:nvSpPr>
      <xdr:spPr>
        <a:xfrm>
          <a:off x="9372111" y="1362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9500</xdr:rowOff>
    </xdr:from>
    <xdr:to>
      <xdr:col>12</xdr:col>
      <xdr:colOff>561975</xdr:colOff>
      <xdr:row>79</xdr:row>
      <xdr:rowOff>111100</xdr:rowOff>
    </xdr:to>
    <xdr:sp macro="" textlink="">
      <xdr:nvSpPr>
        <xdr:cNvPr id="425" name="円/楕円 424"/>
        <xdr:cNvSpPr/>
      </xdr:nvSpPr>
      <xdr:spPr>
        <a:xfrm>
          <a:off x="8699500" y="135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102227</xdr:rowOff>
    </xdr:from>
    <xdr:ext cx="534377" cy="259045"/>
    <xdr:sp macro="" textlink="">
      <xdr:nvSpPr>
        <xdr:cNvPr id="426" name="テキスト ボックス 425"/>
        <xdr:cNvSpPr txBox="1"/>
      </xdr:nvSpPr>
      <xdr:spPr>
        <a:xfrm>
          <a:off x="8483111" y="136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48895</xdr:rowOff>
    </xdr:from>
    <xdr:to>
      <xdr:col>15</xdr:col>
      <xdr:colOff>180975</xdr:colOff>
      <xdr:row>98</xdr:row>
      <xdr:rowOff>55931</xdr:rowOff>
    </xdr:to>
    <xdr:cxnSp macro="">
      <xdr:nvCxnSpPr>
        <xdr:cNvPr id="455" name="直線コネクタ 454"/>
        <xdr:cNvCxnSpPr/>
      </xdr:nvCxnSpPr>
      <xdr:spPr>
        <a:xfrm flipV="1">
          <a:off x="9639300" y="16679545"/>
          <a:ext cx="838200" cy="1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147613</xdr:rowOff>
    </xdr:from>
    <xdr:to>
      <xdr:col>14</xdr:col>
      <xdr:colOff>28575</xdr:colOff>
      <xdr:row>98</xdr:row>
      <xdr:rowOff>55931</xdr:rowOff>
    </xdr:to>
    <xdr:cxnSp macro="">
      <xdr:nvCxnSpPr>
        <xdr:cNvPr id="458" name="直線コネクタ 457"/>
        <xdr:cNvCxnSpPr/>
      </xdr:nvCxnSpPr>
      <xdr:spPr>
        <a:xfrm>
          <a:off x="8750300" y="16435363"/>
          <a:ext cx="889000" cy="4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652</xdr:rowOff>
    </xdr:from>
    <xdr:ext cx="534377" cy="259045"/>
    <xdr:sp macro="" textlink="">
      <xdr:nvSpPr>
        <xdr:cNvPr id="462" name="テキスト ボックス 461"/>
        <xdr:cNvSpPr txBox="1"/>
      </xdr:nvSpPr>
      <xdr:spPr>
        <a:xfrm>
          <a:off x="8483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169545</xdr:rowOff>
    </xdr:from>
    <xdr:to>
      <xdr:col>15</xdr:col>
      <xdr:colOff>231775</xdr:colOff>
      <xdr:row>97</xdr:row>
      <xdr:rowOff>99695</xdr:rowOff>
    </xdr:to>
    <xdr:sp macro="" textlink="">
      <xdr:nvSpPr>
        <xdr:cNvPr id="468" name="円/楕円 467"/>
        <xdr:cNvSpPr/>
      </xdr:nvSpPr>
      <xdr:spPr>
        <a:xfrm>
          <a:off x="104267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147972</xdr:rowOff>
    </xdr:from>
    <xdr:ext cx="534377" cy="259045"/>
    <xdr:sp macro="" textlink="">
      <xdr:nvSpPr>
        <xdr:cNvPr id="469" name="普通建設事業費 （ うち更新整備　）該当値テキスト"/>
        <xdr:cNvSpPr txBox="1"/>
      </xdr:nvSpPr>
      <xdr:spPr>
        <a:xfrm>
          <a:off x="10528300" y="166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5131</xdr:rowOff>
    </xdr:from>
    <xdr:to>
      <xdr:col>14</xdr:col>
      <xdr:colOff>79375</xdr:colOff>
      <xdr:row>98</xdr:row>
      <xdr:rowOff>106731</xdr:rowOff>
    </xdr:to>
    <xdr:sp macro="" textlink="">
      <xdr:nvSpPr>
        <xdr:cNvPr id="470" name="円/楕円 469"/>
        <xdr:cNvSpPr/>
      </xdr:nvSpPr>
      <xdr:spPr>
        <a:xfrm>
          <a:off x="9588500" y="168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97858</xdr:rowOff>
    </xdr:from>
    <xdr:ext cx="534377" cy="259045"/>
    <xdr:sp macro="" textlink="">
      <xdr:nvSpPr>
        <xdr:cNvPr id="471" name="テキスト ボックス 470"/>
        <xdr:cNvSpPr txBox="1"/>
      </xdr:nvSpPr>
      <xdr:spPr>
        <a:xfrm>
          <a:off x="9372111" y="168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96813</xdr:rowOff>
    </xdr:from>
    <xdr:to>
      <xdr:col>12</xdr:col>
      <xdr:colOff>561975</xdr:colOff>
      <xdr:row>96</xdr:row>
      <xdr:rowOff>26963</xdr:rowOff>
    </xdr:to>
    <xdr:sp macro="" textlink="">
      <xdr:nvSpPr>
        <xdr:cNvPr id="472" name="円/楕円 471"/>
        <xdr:cNvSpPr/>
      </xdr:nvSpPr>
      <xdr:spPr>
        <a:xfrm>
          <a:off x="8699500" y="163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43490</xdr:rowOff>
    </xdr:from>
    <xdr:ext cx="534377" cy="259045"/>
    <xdr:sp macro="" textlink="">
      <xdr:nvSpPr>
        <xdr:cNvPr id="473" name="テキスト ボックス 472"/>
        <xdr:cNvSpPr txBox="1"/>
      </xdr:nvSpPr>
      <xdr:spPr>
        <a:xfrm>
          <a:off x="8483111" y="161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40205</xdr:rowOff>
    </xdr:from>
    <xdr:to>
      <xdr:col>23</xdr:col>
      <xdr:colOff>517525</xdr:colOff>
      <xdr:row>39</xdr:row>
      <xdr:rowOff>42290</xdr:rowOff>
    </xdr:to>
    <xdr:cxnSp macro="">
      <xdr:nvCxnSpPr>
        <xdr:cNvPr id="502" name="直線コネクタ 501"/>
        <xdr:cNvCxnSpPr/>
      </xdr:nvCxnSpPr>
      <xdr:spPr>
        <a:xfrm>
          <a:off x="15481300" y="6726755"/>
          <a:ext cx="8382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40205</xdr:rowOff>
    </xdr:from>
    <xdr:to>
      <xdr:col>22</xdr:col>
      <xdr:colOff>365125</xdr:colOff>
      <xdr:row>39</xdr:row>
      <xdr:rowOff>43406</xdr:rowOff>
    </xdr:to>
    <xdr:cxnSp macro="">
      <xdr:nvCxnSpPr>
        <xdr:cNvPr id="505" name="直線コネクタ 504"/>
        <xdr:cNvCxnSpPr/>
      </xdr:nvCxnSpPr>
      <xdr:spPr>
        <a:xfrm flipV="1">
          <a:off x="14592300" y="672675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39070</xdr:rowOff>
    </xdr:from>
    <xdr:to>
      <xdr:col>21</xdr:col>
      <xdr:colOff>161925</xdr:colOff>
      <xdr:row>39</xdr:row>
      <xdr:rowOff>43406</xdr:rowOff>
    </xdr:to>
    <xdr:cxnSp macro="">
      <xdr:nvCxnSpPr>
        <xdr:cNvPr id="508" name="直線コネクタ 507"/>
        <xdr:cNvCxnSpPr/>
      </xdr:nvCxnSpPr>
      <xdr:spPr>
        <a:xfrm>
          <a:off x="13703300" y="6725620"/>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12408</xdr:rowOff>
    </xdr:from>
    <xdr:to>
      <xdr:col>19</xdr:col>
      <xdr:colOff>644525</xdr:colOff>
      <xdr:row>39</xdr:row>
      <xdr:rowOff>39070</xdr:rowOff>
    </xdr:to>
    <xdr:cxnSp macro="">
      <xdr:nvCxnSpPr>
        <xdr:cNvPr id="511" name="直線コネクタ 510"/>
        <xdr:cNvCxnSpPr/>
      </xdr:nvCxnSpPr>
      <xdr:spPr>
        <a:xfrm>
          <a:off x="12814300" y="6698958"/>
          <a:ext cx="889000" cy="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55463</xdr:rowOff>
    </xdr:from>
    <xdr:ext cx="469744" cy="259045"/>
    <xdr:sp macro="" textlink="">
      <xdr:nvSpPr>
        <xdr:cNvPr id="515" name="テキスト ボックス 514"/>
        <xdr:cNvSpPr txBox="1"/>
      </xdr:nvSpPr>
      <xdr:spPr>
        <a:xfrm>
          <a:off x="12579427" y="67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162940</xdr:rowOff>
    </xdr:from>
    <xdr:to>
      <xdr:col>23</xdr:col>
      <xdr:colOff>568325</xdr:colOff>
      <xdr:row>39</xdr:row>
      <xdr:rowOff>93090</xdr:rowOff>
    </xdr:to>
    <xdr:sp macro="" textlink="">
      <xdr:nvSpPr>
        <xdr:cNvPr id="521" name="円/楕円 520"/>
        <xdr:cNvSpPr/>
      </xdr:nvSpPr>
      <xdr:spPr>
        <a:xfrm>
          <a:off x="16268700" y="66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160855</xdr:rowOff>
    </xdr:from>
    <xdr:to>
      <xdr:col>22</xdr:col>
      <xdr:colOff>415925</xdr:colOff>
      <xdr:row>39</xdr:row>
      <xdr:rowOff>91005</xdr:rowOff>
    </xdr:to>
    <xdr:sp macro="" textlink="">
      <xdr:nvSpPr>
        <xdr:cNvPr id="523" name="円/楕円 522"/>
        <xdr:cNvSpPr/>
      </xdr:nvSpPr>
      <xdr:spPr>
        <a:xfrm>
          <a:off x="15430500" y="66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82132</xdr:rowOff>
    </xdr:from>
    <xdr:ext cx="469744" cy="259045"/>
    <xdr:sp macro="" textlink="">
      <xdr:nvSpPr>
        <xdr:cNvPr id="524" name="テキスト ボックス 523"/>
        <xdr:cNvSpPr txBox="1"/>
      </xdr:nvSpPr>
      <xdr:spPr>
        <a:xfrm>
          <a:off x="15246427" y="676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164056</xdr:rowOff>
    </xdr:from>
    <xdr:to>
      <xdr:col>21</xdr:col>
      <xdr:colOff>212725</xdr:colOff>
      <xdr:row>39</xdr:row>
      <xdr:rowOff>94206</xdr:rowOff>
    </xdr:to>
    <xdr:sp macro="" textlink="">
      <xdr:nvSpPr>
        <xdr:cNvPr id="525" name="円/楕円 524"/>
        <xdr:cNvSpPr/>
      </xdr:nvSpPr>
      <xdr:spPr>
        <a:xfrm>
          <a:off x="14541500" y="66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85333</xdr:rowOff>
    </xdr:from>
    <xdr:ext cx="378565" cy="259045"/>
    <xdr:sp macro="" textlink="">
      <xdr:nvSpPr>
        <xdr:cNvPr id="526" name="テキスト ボックス 525"/>
        <xdr:cNvSpPr txBox="1"/>
      </xdr:nvSpPr>
      <xdr:spPr>
        <a:xfrm>
          <a:off x="14403017" y="67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159720</xdr:rowOff>
    </xdr:from>
    <xdr:to>
      <xdr:col>20</xdr:col>
      <xdr:colOff>9525</xdr:colOff>
      <xdr:row>39</xdr:row>
      <xdr:rowOff>89870</xdr:rowOff>
    </xdr:to>
    <xdr:sp macro="" textlink="">
      <xdr:nvSpPr>
        <xdr:cNvPr id="527" name="円/楕円 526"/>
        <xdr:cNvSpPr/>
      </xdr:nvSpPr>
      <xdr:spPr>
        <a:xfrm>
          <a:off x="13652500" y="66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80997</xdr:rowOff>
    </xdr:from>
    <xdr:ext cx="469744" cy="259045"/>
    <xdr:sp macro="" textlink="">
      <xdr:nvSpPr>
        <xdr:cNvPr id="528" name="テキスト ボックス 527"/>
        <xdr:cNvSpPr txBox="1"/>
      </xdr:nvSpPr>
      <xdr:spPr>
        <a:xfrm>
          <a:off x="13468427" y="67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133058</xdr:rowOff>
    </xdr:from>
    <xdr:to>
      <xdr:col>18</xdr:col>
      <xdr:colOff>492125</xdr:colOff>
      <xdr:row>39</xdr:row>
      <xdr:rowOff>63208</xdr:rowOff>
    </xdr:to>
    <xdr:sp macro="" textlink="">
      <xdr:nvSpPr>
        <xdr:cNvPr id="529" name="円/楕円 528"/>
        <xdr:cNvSpPr/>
      </xdr:nvSpPr>
      <xdr:spPr>
        <a:xfrm>
          <a:off x="12763500" y="66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79735</xdr:rowOff>
    </xdr:from>
    <xdr:ext cx="469744" cy="259045"/>
    <xdr:sp macro="" textlink="">
      <xdr:nvSpPr>
        <xdr:cNvPr id="530" name="テキスト ボックス 529"/>
        <xdr:cNvSpPr txBox="1"/>
      </xdr:nvSpPr>
      <xdr:spPr>
        <a:xfrm>
          <a:off x="12579427" y="642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144413</xdr:rowOff>
    </xdr:from>
    <xdr:to>
      <xdr:col>23</xdr:col>
      <xdr:colOff>517525</xdr:colOff>
      <xdr:row>76</xdr:row>
      <xdr:rowOff>157215</xdr:rowOff>
    </xdr:to>
    <xdr:cxnSp macro="">
      <xdr:nvCxnSpPr>
        <xdr:cNvPr id="610" name="直線コネクタ 609"/>
        <xdr:cNvCxnSpPr/>
      </xdr:nvCxnSpPr>
      <xdr:spPr>
        <a:xfrm>
          <a:off x="15481300" y="1317461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135302</xdr:rowOff>
    </xdr:from>
    <xdr:to>
      <xdr:col>22</xdr:col>
      <xdr:colOff>365125</xdr:colOff>
      <xdr:row>76</xdr:row>
      <xdr:rowOff>144413</xdr:rowOff>
    </xdr:to>
    <xdr:cxnSp macro="">
      <xdr:nvCxnSpPr>
        <xdr:cNvPr id="613" name="直線コネクタ 612"/>
        <xdr:cNvCxnSpPr/>
      </xdr:nvCxnSpPr>
      <xdr:spPr>
        <a:xfrm>
          <a:off x="14592300" y="13165502"/>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135302</xdr:rowOff>
    </xdr:from>
    <xdr:to>
      <xdr:col>21</xdr:col>
      <xdr:colOff>161925</xdr:colOff>
      <xdr:row>76</xdr:row>
      <xdr:rowOff>139145</xdr:rowOff>
    </xdr:to>
    <xdr:cxnSp macro="">
      <xdr:nvCxnSpPr>
        <xdr:cNvPr id="616" name="直線コネクタ 615"/>
        <xdr:cNvCxnSpPr/>
      </xdr:nvCxnSpPr>
      <xdr:spPr>
        <a:xfrm flipV="1">
          <a:off x="13703300" y="13165502"/>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139145</xdr:rowOff>
    </xdr:from>
    <xdr:to>
      <xdr:col>19</xdr:col>
      <xdr:colOff>644525</xdr:colOff>
      <xdr:row>76</xdr:row>
      <xdr:rowOff>139819</xdr:rowOff>
    </xdr:to>
    <xdr:cxnSp macro="">
      <xdr:nvCxnSpPr>
        <xdr:cNvPr id="619" name="直線コネクタ 618"/>
        <xdr:cNvCxnSpPr/>
      </xdr:nvCxnSpPr>
      <xdr:spPr>
        <a:xfrm flipV="1">
          <a:off x="12814300" y="13169345"/>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106415</xdr:rowOff>
    </xdr:from>
    <xdr:to>
      <xdr:col>23</xdr:col>
      <xdr:colOff>568325</xdr:colOff>
      <xdr:row>77</xdr:row>
      <xdr:rowOff>36565</xdr:rowOff>
    </xdr:to>
    <xdr:sp macro="" textlink="">
      <xdr:nvSpPr>
        <xdr:cNvPr id="629" name="円/楕円 628"/>
        <xdr:cNvSpPr/>
      </xdr:nvSpPr>
      <xdr:spPr>
        <a:xfrm>
          <a:off x="16268700" y="131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84842</xdr:rowOff>
    </xdr:from>
    <xdr:ext cx="534377" cy="259045"/>
    <xdr:sp macro="" textlink="">
      <xdr:nvSpPr>
        <xdr:cNvPr id="630" name="公債費該当値テキスト"/>
        <xdr:cNvSpPr txBox="1"/>
      </xdr:nvSpPr>
      <xdr:spPr>
        <a:xfrm>
          <a:off x="16370300" y="13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93613</xdr:rowOff>
    </xdr:from>
    <xdr:to>
      <xdr:col>22</xdr:col>
      <xdr:colOff>415925</xdr:colOff>
      <xdr:row>77</xdr:row>
      <xdr:rowOff>23763</xdr:rowOff>
    </xdr:to>
    <xdr:sp macro="" textlink="">
      <xdr:nvSpPr>
        <xdr:cNvPr id="631" name="円/楕円 630"/>
        <xdr:cNvSpPr/>
      </xdr:nvSpPr>
      <xdr:spPr>
        <a:xfrm>
          <a:off x="15430500" y="131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14890</xdr:rowOff>
    </xdr:from>
    <xdr:ext cx="534377" cy="259045"/>
    <xdr:sp macro="" textlink="">
      <xdr:nvSpPr>
        <xdr:cNvPr id="632" name="テキスト ボックス 631"/>
        <xdr:cNvSpPr txBox="1"/>
      </xdr:nvSpPr>
      <xdr:spPr>
        <a:xfrm>
          <a:off x="15214111" y="132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84502</xdr:rowOff>
    </xdr:from>
    <xdr:to>
      <xdr:col>21</xdr:col>
      <xdr:colOff>212725</xdr:colOff>
      <xdr:row>77</xdr:row>
      <xdr:rowOff>14652</xdr:rowOff>
    </xdr:to>
    <xdr:sp macro="" textlink="">
      <xdr:nvSpPr>
        <xdr:cNvPr id="633" name="円/楕円 632"/>
        <xdr:cNvSpPr/>
      </xdr:nvSpPr>
      <xdr:spPr>
        <a:xfrm>
          <a:off x="14541500" y="131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5779</xdr:rowOff>
    </xdr:from>
    <xdr:ext cx="534377" cy="259045"/>
    <xdr:sp macro="" textlink="">
      <xdr:nvSpPr>
        <xdr:cNvPr id="634" name="テキスト ボックス 633"/>
        <xdr:cNvSpPr txBox="1"/>
      </xdr:nvSpPr>
      <xdr:spPr>
        <a:xfrm>
          <a:off x="14325111" y="132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88345</xdr:rowOff>
    </xdr:from>
    <xdr:to>
      <xdr:col>20</xdr:col>
      <xdr:colOff>9525</xdr:colOff>
      <xdr:row>77</xdr:row>
      <xdr:rowOff>18495</xdr:rowOff>
    </xdr:to>
    <xdr:sp macro="" textlink="">
      <xdr:nvSpPr>
        <xdr:cNvPr id="635" name="円/楕円 634"/>
        <xdr:cNvSpPr/>
      </xdr:nvSpPr>
      <xdr:spPr>
        <a:xfrm>
          <a:off x="13652500" y="13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9622</xdr:rowOff>
    </xdr:from>
    <xdr:ext cx="534377" cy="259045"/>
    <xdr:sp macro="" textlink="">
      <xdr:nvSpPr>
        <xdr:cNvPr id="636" name="テキスト ボックス 635"/>
        <xdr:cNvSpPr txBox="1"/>
      </xdr:nvSpPr>
      <xdr:spPr>
        <a:xfrm>
          <a:off x="13436111" y="132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89019</xdr:rowOff>
    </xdr:from>
    <xdr:to>
      <xdr:col>18</xdr:col>
      <xdr:colOff>492125</xdr:colOff>
      <xdr:row>77</xdr:row>
      <xdr:rowOff>19169</xdr:rowOff>
    </xdr:to>
    <xdr:sp macro="" textlink="">
      <xdr:nvSpPr>
        <xdr:cNvPr id="637" name="円/楕円 636"/>
        <xdr:cNvSpPr/>
      </xdr:nvSpPr>
      <xdr:spPr>
        <a:xfrm>
          <a:off x="12763500" y="131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10296</xdr:rowOff>
    </xdr:from>
    <xdr:ext cx="534377" cy="259045"/>
    <xdr:sp macro="" textlink="">
      <xdr:nvSpPr>
        <xdr:cNvPr id="638" name="テキスト ボックス 637"/>
        <xdr:cNvSpPr txBox="1"/>
      </xdr:nvSpPr>
      <xdr:spPr>
        <a:xfrm>
          <a:off x="12547111" y="132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30924</xdr:rowOff>
    </xdr:from>
    <xdr:to>
      <xdr:col>23</xdr:col>
      <xdr:colOff>517525</xdr:colOff>
      <xdr:row>98</xdr:row>
      <xdr:rowOff>58789</xdr:rowOff>
    </xdr:to>
    <xdr:cxnSp macro="">
      <xdr:nvCxnSpPr>
        <xdr:cNvPr id="665" name="直線コネクタ 664"/>
        <xdr:cNvCxnSpPr/>
      </xdr:nvCxnSpPr>
      <xdr:spPr>
        <a:xfrm flipV="1">
          <a:off x="15481300" y="16833024"/>
          <a:ext cx="838200" cy="2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58789</xdr:rowOff>
    </xdr:from>
    <xdr:to>
      <xdr:col>22</xdr:col>
      <xdr:colOff>365125</xdr:colOff>
      <xdr:row>98</xdr:row>
      <xdr:rowOff>60289</xdr:rowOff>
    </xdr:to>
    <xdr:cxnSp macro="">
      <xdr:nvCxnSpPr>
        <xdr:cNvPr id="668" name="直線コネクタ 667"/>
        <xdr:cNvCxnSpPr/>
      </xdr:nvCxnSpPr>
      <xdr:spPr>
        <a:xfrm flipV="1">
          <a:off x="14592300" y="16860889"/>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0" name="テキスト ボックス 66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60289</xdr:rowOff>
    </xdr:from>
    <xdr:to>
      <xdr:col>21</xdr:col>
      <xdr:colOff>161925</xdr:colOff>
      <xdr:row>98</xdr:row>
      <xdr:rowOff>65776</xdr:rowOff>
    </xdr:to>
    <xdr:cxnSp macro="">
      <xdr:nvCxnSpPr>
        <xdr:cNvPr id="671" name="直線コネクタ 670"/>
        <xdr:cNvCxnSpPr/>
      </xdr:nvCxnSpPr>
      <xdr:spPr>
        <a:xfrm flipV="1">
          <a:off x="13703300" y="1686238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120025</xdr:rowOff>
    </xdr:from>
    <xdr:ext cx="534377" cy="259045"/>
    <xdr:sp macro="" textlink="">
      <xdr:nvSpPr>
        <xdr:cNvPr id="673" name="テキスト ボックス 672"/>
        <xdr:cNvSpPr txBox="1"/>
      </xdr:nvSpPr>
      <xdr:spPr>
        <a:xfrm>
          <a:off x="14325111" y="169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62598</xdr:rowOff>
    </xdr:from>
    <xdr:to>
      <xdr:col>19</xdr:col>
      <xdr:colOff>644525</xdr:colOff>
      <xdr:row>98</xdr:row>
      <xdr:rowOff>65776</xdr:rowOff>
    </xdr:to>
    <xdr:cxnSp macro="">
      <xdr:nvCxnSpPr>
        <xdr:cNvPr id="674" name="直線コネクタ 673"/>
        <xdr:cNvCxnSpPr/>
      </xdr:nvCxnSpPr>
      <xdr:spPr>
        <a:xfrm>
          <a:off x="12814300" y="16864698"/>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151574</xdr:rowOff>
    </xdr:from>
    <xdr:to>
      <xdr:col>23</xdr:col>
      <xdr:colOff>568325</xdr:colOff>
      <xdr:row>98</xdr:row>
      <xdr:rowOff>81724</xdr:rowOff>
    </xdr:to>
    <xdr:sp macro="" textlink="">
      <xdr:nvSpPr>
        <xdr:cNvPr id="684" name="円/楕円 683"/>
        <xdr:cNvSpPr/>
      </xdr:nvSpPr>
      <xdr:spPr>
        <a:xfrm>
          <a:off x="16268700" y="167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110951</xdr:rowOff>
    </xdr:from>
    <xdr:ext cx="534377" cy="259045"/>
    <xdr:sp macro="" textlink="">
      <xdr:nvSpPr>
        <xdr:cNvPr id="685" name="積立金該当値テキスト"/>
        <xdr:cNvSpPr txBox="1"/>
      </xdr:nvSpPr>
      <xdr:spPr>
        <a:xfrm>
          <a:off x="16370300" y="1657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7989</xdr:rowOff>
    </xdr:from>
    <xdr:to>
      <xdr:col>22</xdr:col>
      <xdr:colOff>415925</xdr:colOff>
      <xdr:row>98</xdr:row>
      <xdr:rowOff>109589</xdr:rowOff>
    </xdr:to>
    <xdr:sp macro="" textlink="">
      <xdr:nvSpPr>
        <xdr:cNvPr id="686" name="円/楕円 685"/>
        <xdr:cNvSpPr/>
      </xdr:nvSpPr>
      <xdr:spPr>
        <a:xfrm>
          <a:off x="15430500" y="168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126116</xdr:rowOff>
    </xdr:from>
    <xdr:ext cx="534377" cy="259045"/>
    <xdr:sp macro="" textlink="">
      <xdr:nvSpPr>
        <xdr:cNvPr id="687" name="テキスト ボックス 686"/>
        <xdr:cNvSpPr txBox="1"/>
      </xdr:nvSpPr>
      <xdr:spPr>
        <a:xfrm>
          <a:off x="15214111" y="165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9489</xdr:rowOff>
    </xdr:from>
    <xdr:to>
      <xdr:col>21</xdr:col>
      <xdr:colOff>212725</xdr:colOff>
      <xdr:row>98</xdr:row>
      <xdr:rowOff>111089</xdr:rowOff>
    </xdr:to>
    <xdr:sp macro="" textlink="">
      <xdr:nvSpPr>
        <xdr:cNvPr id="688" name="円/楕円 687"/>
        <xdr:cNvSpPr/>
      </xdr:nvSpPr>
      <xdr:spPr>
        <a:xfrm>
          <a:off x="14541500" y="168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127616</xdr:rowOff>
    </xdr:from>
    <xdr:ext cx="534377" cy="259045"/>
    <xdr:sp macro="" textlink="">
      <xdr:nvSpPr>
        <xdr:cNvPr id="689" name="テキスト ボックス 688"/>
        <xdr:cNvSpPr txBox="1"/>
      </xdr:nvSpPr>
      <xdr:spPr>
        <a:xfrm>
          <a:off x="14325111" y="1658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14976</xdr:rowOff>
    </xdr:from>
    <xdr:to>
      <xdr:col>20</xdr:col>
      <xdr:colOff>9525</xdr:colOff>
      <xdr:row>98</xdr:row>
      <xdr:rowOff>116576</xdr:rowOff>
    </xdr:to>
    <xdr:sp macro="" textlink="">
      <xdr:nvSpPr>
        <xdr:cNvPr id="690" name="円/楕円 689"/>
        <xdr:cNvSpPr/>
      </xdr:nvSpPr>
      <xdr:spPr>
        <a:xfrm>
          <a:off x="13652500" y="168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107703</xdr:rowOff>
    </xdr:from>
    <xdr:ext cx="534377" cy="259045"/>
    <xdr:sp macro="" textlink="">
      <xdr:nvSpPr>
        <xdr:cNvPr id="691" name="テキスト ボックス 690"/>
        <xdr:cNvSpPr txBox="1"/>
      </xdr:nvSpPr>
      <xdr:spPr>
        <a:xfrm>
          <a:off x="13436111" y="1690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11798</xdr:rowOff>
    </xdr:from>
    <xdr:to>
      <xdr:col>18</xdr:col>
      <xdr:colOff>492125</xdr:colOff>
      <xdr:row>98</xdr:row>
      <xdr:rowOff>113398</xdr:rowOff>
    </xdr:to>
    <xdr:sp macro="" textlink="">
      <xdr:nvSpPr>
        <xdr:cNvPr id="692" name="円/楕円 691"/>
        <xdr:cNvSpPr/>
      </xdr:nvSpPr>
      <xdr:spPr>
        <a:xfrm>
          <a:off x="12763500" y="16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104525</xdr:rowOff>
    </xdr:from>
    <xdr:ext cx="534377" cy="259045"/>
    <xdr:sp macro="" textlink="">
      <xdr:nvSpPr>
        <xdr:cNvPr id="693" name="テキスト ボックス 692"/>
        <xdr:cNvSpPr txBox="1"/>
      </xdr:nvSpPr>
      <xdr:spPr>
        <a:xfrm>
          <a:off x="12547111" y="169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139334</xdr:rowOff>
    </xdr:from>
    <xdr:to>
      <xdr:col>32</xdr:col>
      <xdr:colOff>187325</xdr:colOff>
      <xdr:row>38</xdr:row>
      <xdr:rowOff>139334</xdr:rowOff>
    </xdr:to>
    <xdr:cxnSp macro="">
      <xdr:nvCxnSpPr>
        <xdr:cNvPr id="720" name="直線コネクタ 719"/>
        <xdr:cNvCxnSpPr/>
      </xdr:nvCxnSpPr>
      <xdr:spPr>
        <a:xfrm>
          <a:off x="21323300" y="6654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139334</xdr:rowOff>
    </xdr:from>
    <xdr:to>
      <xdr:col>31</xdr:col>
      <xdr:colOff>34925</xdr:colOff>
      <xdr:row>38</xdr:row>
      <xdr:rowOff>139334</xdr:rowOff>
    </xdr:to>
    <xdr:cxnSp macro="">
      <xdr:nvCxnSpPr>
        <xdr:cNvPr id="723" name="直線コネクタ 722"/>
        <xdr:cNvCxnSpPr/>
      </xdr:nvCxnSpPr>
      <xdr:spPr>
        <a:xfrm>
          <a:off x="20434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139334</xdr:rowOff>
    </xdr:from>
    <xdr:to>
      <xdr:col>29</xdr:col>
      <xdr:colOff>517525</xdr:colOff>
      <xdr:row>38</xdr:row>
      <xdr:rowOff>139334</xdr:rowOff>
    </xdr:to>
    <xdr:cxnSp macro="">
      <xdr:nvCxnSpPr>
        <xdr:cNvPr id="726" name="直線コネクタ 725"/>
        <xdr:cNvCxnSpPr/>
      </xdr:nvCxnSpPr>
      <xdr:spPr>
        <a:xfrm>
          <a:off x="19545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139334</xdr:rowOff>
    </xdr:from>
    <xdr:to>
      <xdr:col>28</xdr:col>
      <xdr:colOff>314325</xdr:colOff>
      <xdr:row>38</xdr:row>
      <xdr:rowOff>139334</xdr:rowOff>
    </xdr:to>
    <xdr:cxnSp macro="">
      <xdr:nvCxnSpPr>
        <xdr:cNvPr id="729" name="直線コネクタ 728"/>
        <xdr:cNvCxnSpPr/>
      </xdr:nvCxnSpPr>
      <xdr:spPr>
        <a:xfrm>
          <a:off x="18656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88534</xdr:rowOff>
    </xdr:from>
    <xdr:to>
      <xdr:col>32</xdr:col>
      <xdr:colOff>238125</xdr:colOff>
      <xdr:row>39</xdr:row>
      <xdr:rowOff>18684</xdr:rowOff>
    </xdr:to>
    <xdr:sp macro="" textlink="">
      <xdr:nvSpPr>
        <xdr:cNvPr id="739" name="円/楕円 738"/>
        <xdr:cNvSpPr/>
      </xdr:nvSpPr>
      <xdr:spPr>
        <a:xfrm>
          <a:off x="221107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3461</xdr:rowOff>
    </xdr:from>
    <xdr:ext cx="249299" cy="259045"/>
    <xdr:sp macro="" textlink="">
      <xdr:nvSpPr>
        <xdr:cNvPr id="740" name="投資及び出資金該当値テキスト"/>
        <xdr:cNvSpPr txBox="1"/>
      </xdr:nvSpPr>
      <xdr:spPr>
        <a:xfrm>
          <a:off x="22212300" y="6518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88534</xdr:rowOff>
    </xdr:from>
    <xdr:to>
      <xdr:col>31</xdr:col>
      <xdr:colOff>85725</xdr:colOff>
      <xdr:row>39</xdr:row>
      <xdr:rowOff>18684</xdr:rowOff>
    </xdr:to>
    <xdr:sp macro="" textlink="">
      <xdr:nvSpPr>
        <xdr:cNvPr id="741" name="円/楕円 740"/>
        <xdr:cNvSpPr/>
      </xdr:nvSpPr>
      <xdr:spPr>
        <a:xfrm>
          <a:off x="21272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9811</xdr:rowOff>
    </xdr:from>
    <xdr:ext cx="249299" cy="259045"/>
    <xdr:sp macro="" textlink="">
      <xdr:nvSpPr>
        <xdr:cNvPr id="742" name="テキスト ボックス 741"/>
        <xdr:cNvSpPr txBox="1"/>
      </xdr:nvSpPr>
      <xdr:spPr>
        <a:xfrm>
          <a:off x="21198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88534</xdr:rowOff>
    </xdr:from>
    <xdr:to>
      <xdr:col>29</xdr:col>
      <xdr:colOff>568325</xdr:colOff>
      <xdr:row>39</xdr:row>
      <xdr:rowOff>18684</xdr:rowOff>
    </xdr:to>
    <xdr:sp macro="" textlink="">
      <xdr:nvSpPr>
        <xdr:cNvPr id="743" name="円/楕円 742"/>
        <xdr:cNvSpPr/>
      </xdr:nvSpPr>
      <xdr:spPr>
        <a:xfrm>
          <a:off x="2038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9811</xdr:rowOff>
    </xdr:from>
    <xdr:ext cx="249299" cy="259045"/>
    <xdr:sp macro="" textlink="">
      <xdr:nvSpPr>
        <xdr:cNvPr id="744" name="テキスト ボックス 743"/>
        <xdr:cNvSpPr txBox="1"/>
      </xdr:nvSpPr>
      <xdr:spPr>
        <a:xfrm>
          <a:off x="20309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88534</xdr:rowOff>
    </xdr:from>
    <xdr:to>
      <xdr:col>28</xdr:col>
      <xdr:colOff>365125</xdr:colOff>
      <xdr:row>39</xdr:row>
      <xdr:rowOff>18684</xdr:rowOff>
    </xdr:to>
    <xdr:sp macro="" textlink="">
      <xdr:nvSpPr>
        <xdr:cNvPr id="745" name="円/楕円 744"/>
        <xdr:cNvSpPr/>
      </xdr:nvSpPr>
      <xdr:spPr>
        <a:xfrm>
          <a:off x="19494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9811</xdr:rowOff>
    </xdr:from>
    <xdr:ext cx="249299" cy="259045"/>
    <xdr:sp macro="" textlink="">
      <xdr:nvSpPr>
        <xdr:cNvPr id="746" name="テキスト ボックス 745"/>
        <xdr:cNvSpPr txBox="1"/>
      </xdr:nvSpPr>
      <xdr:spPr>
        <a:xfrm>
          <a:off x="19420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88534</xdr:rowOff>
    </xdr:from>
    <xdr:to>
      <xdr:col>27</xdr:col>
      <xdr:colOff>161925</xdr:colOff>
      <xdr:row>39</xdr:row>
      <xdr:rowOff>18684</xdr:rowOff>
    </xdr:to>
    <xdr:sp macro="" textlink="">
      <xdr:nvSpPr>
        <xdr:cNvPr id="747" name="円/楕円 746"/>
        <xdr:cNvSpPr/>
      </xdr:nvSpPr>
      <xdr:spPr>
        <a:xfrm>
          <a:off x="18605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9811</xdr:rowOff>
    </xdr:from>
    <xdr:ext cx="249299" cy="259045"/>
    <xdr:sp macro="" textlink="">
      <xdr:nvSpPr>
        <xdr:cNvPr id="748" name="テキスト ボックス 747"/>
        <xdr:cNvSpPr txBox="1"/>
      </xdr:nvSpPr>
      <xdr:spPr>
        <a:xfrm>
          <a:off x="18531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27191</xdr:rowOff>
    </xdr:from>
    <xdr:to>
      <xdr:col>32</xdr:col>
      <xdr:colOff>187325</xdr:colOff>
      <xdr:row>56</xdr:row>
      <xdr:rowOff>130099</xdr:rowOff>
    </xdr:to>
    <xdr:cxnSp macro="">
      <xdr:nvCxnSpPr>
        <xdr:cNvPr id="777" name="直線コネクタ 776"/>
        <xdr:cNvCxnSpPr/>
      </xdr:nvCxnSpPr>
      <xdr:spPr>
        <a:xfrm>
          <a:off x="21323300" y="9628391"/>
          <a:ext cx="838200" cy="10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87237</xdr:rowOff>
    </xdr:from>
    <xdr:to>
      <xdr:col>31</xdr:col>
      <xdr:colOff>34925</xdr:colOff>
      <xdr:row>56</xdr:row>
      <xdr:rowOff>27191</xdr:rowOff>
    </xdr:to>
    <xdr:cxnSp macro="">
      <xdr:nvCxnSpPr>
        <xdr:cNvPr id="780" name="直線コネクタ 779"/>
        <xdr:cNvCxnSpPr/>
      </xdr:nvCxnSpPr>
      <xdr:spPr>
        <a:xfrm>
          <a:off x="20434300" y="9516987"/>
          <a:ext cx="8890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79235</xdr:rowOff>
    </xdr:from>
    <xdr:to>
      <xdr:col>29</xdr:col>
      <xdr:colOff>517525</xdr:colOff>
      <xdr:row>55</xdr:row>
      <xdr:rowOff>87237</xdr:rowOff>
    </xdr:to>
    <xdr:cxnSp macro="">
      <xdr:nvCxnSpPr>
        <xdr:cNvPr id="783" name="直線コネクタ 782"/>
        <xdr:cNvCxnSpPr/>
      </xdr:nvCxnSpPr>
      <xdr:spPr>
        <a:xfrm>
          <a:off x="19545300" y="9337535"/>
          <a:ext cx="889000" cy="17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149034</xdr:rowOff>
    </xdr:from>
    <xdr:to>
      <xdr:col>28</xdr:col>
      <xdr:colOff>314325</xdr:colOff>
      <xdr:row>54</xdr:row>
      <xdr:rowOff>79235</xdr:rowOff>
    </xdr:to>
    <xdr:cxnSp macro="">
      <xdr:nvCxnSpPr>
        <xdr:cNvPr id="786" name="直線コネクタ 785"/>
        <xdr:cNvCxnSpPr/>
      </xdr:nvCxnSpPr>
      <xdr:spPr>
        <a:xfrm>
          <a:off x="18656300" y="9235884"/>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79299</xdr:rowOff>
    </xdr:from>
    <xdr:to>
      <xdr:col>32</xdr:col>
      <xdr:colOff>238125</xdr:colOff>
      <xdr:row>57</xdr:row>
      <xdr:rowOff>9449</xdr:rowOff>
    </xdr:to>
    <xdr:sp macro="" textlink="">
      <xdr:nvSpPr>
        <xdr:cNvPr id="796" name="円/楕円 795"/>
        <xdr:cNvSpPr/>
      </xdr:nvSpPr>
      <xdr:spPr>
        <a:xfrm>
          <a:off x="22110700" y="96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102176</xdr:rowOff>
    </xdr:from>
    <xdr:ext cx="534377" cy="259045"/>
    <xdr:sp macro="" textlink="">
      <xdr:nvSpPr>
        <xdr:cNvPr id="797" name="貸付金該当値テキスト"/>
        <xdr:cNvSpPr txBox="1"/>
      </xdr:nvSpPr>
      <xdr:spPr>
        <a:xfrm>
          <a:off x="22212300" y="953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11,252</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147841</xdr:rowOff>
    </xdr:from>
    <xdr:to>
      <xdr:col>31</xdr:col>
      <xdr:colOff>85725</xdr:colOff>
      <xdr:row>56</xdr:row>
      <xdr:rowOff>77991</xdr:rowOff>
    </xdr:to>
    <xdr:sp macro="" textlink="">
      <xdr:nvSpPr>
        <xdr:cNvPr id="798" name="円/楕円 797"/>
        <xdr:cNvSpPr/>
      </xdr:nvSpPr>
      <xdr:spPr>
        <a:xfrm>
          <a:off x="21272500" y="957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94518</xdr:rowOff>
    </xdr:from>
    <xdr:ext cx="534377" cy="259045"/>
    <xdr:sp macro="" textlink="">
      <xdr:nvSpPr>
        <xdr:cNvPr id="799" name="テキスト ボックス 798"/>
        <xdr:cNvSpPr txBox="1"/>
      </xdr:nvSpPr>
      <xdr:spPr>
        <a:xfrm>
          <a:off x="21056111" y="935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13,953</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36437</xdr:rowOff>
    </xdr:from>
    <xdr:to>
      <xdr:col>29</xdr:col>
      <xdr:colOff>568325</xdr:colOff>
      <xdr:row>55</xdr:row>
      <xdr:rowOff>138037</xdr:rowOff>
    </xdr:to>
    <xdr:sp macro="" textlink="">
      <xdr:nvSpPr>
        <xdr:cNvPr id="800" name="円/楕円 799"/>
        <xdr:cNvSpPr/>
      </xdr:nvSpPr>
      <xdr:spPr>
        <a:xfrm>
          <a:off x="20383500" y="9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154564</xdr:rowOff>
    </xdr:from>
    <xdr:ext cx="534377" cy="259045"/>
    <xdr:sp macro="" textlink="">
      <xdr:nvSpPr>
        <xdr:cNvPr id="801" name="テキスト ボックス 800"/>
        <xdr:cNvSpPr txBox="1"/>
      </xdr:nvSpPr>
      <xdr:spPr>
        <a:xfrm>
          <a:off x="20167111" y="92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28435</xdr:rowOff>
    </xdr:from>
    <xdr:to>
      <xdr:col>28</xdr:col>
      <xdr:colOff>365125</xdr:colOff>
      <xdr:row>54</xdr:row>
      <xdr:rowOff>130035</xdr:rowOff>
    </xdr:to>
    <xdr:sp macro="" textlink="">
      <xdr:nvSpPr>
        <xdr:cNvPr id="802" name="円/楕円 801"/>
        <xdr:cNvSpPr/>
      </xdr:nvSpPr>
      <xdr:spPr>
        <a:xfrm>
          <a:off x="19494500" y="92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146562</xdr:rowOff>
    </xdr:from>
    <xdr:ext cx="534377" cy="259045"/>
    <xdr:sp macro="" textlink="">
      <xdr:nvSpPr>
        <xdr:cNvPr id="803" name="テキスト ボックス 802"/>
        <xdr:cNvSpPr txBox="1"/>
      </xdr:nvSpPr>
      <xdr:spPr>
        <a:xfrm>
          <a:off x="19278111" y="9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21,587</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98234</xdr:rowOff>
    </xdr:from>
    <xdr:to>
      <xdr:col>27</xdr:col>
      <xdr:colOff>161925</xdr:colOff>
      <xdr:row>54</xdr:row>
      <xdr:rowOff>28384</xdr:rowOff>
    </xdr:to>
    <xdr:sp macro="" textlink="">
      <xdr:nvSpPr>
        <xdr:cNvPr id="804" name="円/楕円 803"/>
        <xdr:cNvSpPr/>
      </xdr:nvSpPr>
      <xdr:spPr>
        <a:xfrm>
          <a:off x="18605500" y="91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44911</xdr:rowOff>
    </xdr:from>
    <xdr:ext cx="534377" cy="259045"/>
    <xdr:sp macro="" textlink="">
      <xdr:nvSpPr>
        <xdr:cNvPr id="805" name="テキスト ボックス 804"/>
        <xdr:cNvSpPr txBox="1"/>
      </xdr:nvSpPr>
      <xdr:spPr>
        <a:xfrm>
          <a:off x="18389111" y="89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102724</xdr:rowOff>
    </xdr:from>
    <xdr:to>
      <xdr:col>32</xdr:col>
      <xdr:colOff>187325</xdr:colOff>
      <xdr:row>77</xdr:row>
      <xdr:rowOff>114097</xdr:rowOff>
    </xdr:to>
    <xdr:cxnSp macro="">
      <xdr:nvCxnSpPr>
        <xdr:cNvPr id="835" name="直線コネクタ 834"/>
        <xdr:cNvCxnSpPr/>
      </xdr:nvCxnSpPr>
      <xdr:spPr>
        <a:xfrm flipV="1">
          <a:off x="21323300" y="13304374"/>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114097</xdr:rowOff>
    </xdr:from>
    <xdr:to>
      <xdr:col>31</xdr:col>
      <xdr:colOff>34925</xdr:colOff>
      <xdr:row>77</xdr:row>
      <xdr:rowOff>154578</xdr:rowOff>
    </xdr:to>
    <xdr:cxnSp macro="">
      <xdr:nvCxnSpPr>
        <xdr:cNvPr id="838" name="直線コネクタ 837"/>
        <xdr:cNvCxnSpPr/>
      </xdr:nvCxnSpPr>
      <xdr:spPr>
        <a:xfrm flipV="1">
          <a:off x="20434300" y="13315747"/>
          <a:ext cx="889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154578</xdr:rowOff>
    </xdr:from>
    <xdr:to>
      <xdr:col>29</xdr:col>
      <xdr:colOff>517525</xdr:colOff>
      <xdr:row>77</xdr:row>
      <xdr:rowOff>164388</xdr:rowOff>
    </xdr:to>
    <xdr:cxnSp macro="">
      <xdr:nvCxnSpPr>
        <xdr:cNvPr id="841" name="直線コネクタ 840"/>
        <xdr:cNvCxnSpPr/>
      </xdr:nvCxnSpPr>
      <xdr:spPr>
        <a:xfrm flipV="1">
          <a:off x="19545300" y="13356228"/>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164388</xdr:rowOff>
    </xdr:from>
    <xdr:to>
      <xdr:col>28</xdr:col>
      <xdr:colOff>314325</xdr:colOff>
      <xdr:row>77</xdr:row>
      <xdr:rowOff>167170</xdr:rowOff>
    </xdr:to>
    <xdr:cxnSp macro="">
      <xdr:nvCxnSpPr>
        <xdr:cNvPr id="844" name="直線コネクタ 843"/>
        <xdr:cNvCxnSpPr/>
      </xdr:nvCxnSpPr>
      <xdr:spPr>
        <a:xfrm flipV="1">
          <a:off x="18656300" y="13366038"/>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51924</xdr:rowOff>
    </xdr:from>
    <xdr:to>
      <xdr:col>32</xdr:col>
      <xdr:colOff>238125</xdr:colOff>
      <xdr:row>77</xdr:row>
      <xdr:rowOff>153524</xdr:rowOff>
    </xdr:to>
    <xdr:sp macro="" textlink="">
      <xdr:nvSpPr>
        <xdr:cNvPr id="854" name="円/楕円 853"/>
        <xdr:cNvSpPr/>
      </xdr:nvSpPr>
      <xdr:spPr>
        <a:xfrm>
          <a:off x="22110700" y="132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30351</xdr:rowOff>
    </xdr:from>
    <xdr:ext cx="534377" cy="259045"/>
    <xdr:sp macro="" textlink="">
      <xdr:nvSpPr>
        <xdr:cNvPr id="855" name="繰出金該当値テキスト"/>
        <xdr:cNvSpPr txBox="1"/>
      </xdr:nvSpPr>
      <xdr:spPr>
        <a:xfrm>
          <a:off x="22212300" y="132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63297</xdr:rowOff>
    </xdr:from>
    <xdr:to>
      <xdr:col>31</xdr:col>
      <xdr:colOff>85725</xdr:colOff>
      <xdr:row>77</xdr:row>
      <xdr:rowOff>164897</xdr:rowOff>
    </xdr:to>
    <xdr:sp macro="" textlink="">
      <xdr:nvSpPr>
        <xdr:cNvPr id="856" name="円/楕円 855"/>
        <xdr:cNvSpPr/>
      </xdr:nvSpPr>
      <xdr:spPr>
        <a:xfrm>
          <a:off x="21272500" y="132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156024</xdr:rowOff>
    </xdr:from>
    <xdr:ext cx="534377" cy="259045"/>
    <xdr:sp macro="" textlink="">
      <xdr:nvSpPr>
        <xdr:cNvPr id="857" name="テキスト ボックス 856"/>
        <xdr:cNvSpPr txBox="1"/>
      </xdr:nvSpPr>
      <xdr:spPr>
        <a:xfrm>
          <a:off x="21056111" y="133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103778</xdr:rowOff>
    </xdr:from>
    <xdr:to>
      <xdr:col>29</xdr:col>
      <xdr:colOff>568325</xdr:colOff>
      <xdr:row>78</xdr:row>
      <xdr:rowOff>33928</xdr:rowOff>
    </xdr:to>
    <xdr:sp macro="" textlink="">
      <xdr:nvSpPr>
        <xdr:cNvPr id="858" name="円/楕円 857"/>
        <xdr:cNvSpPr/>
      </xdr:nvSpPr>
      <xdr:spPr>
        <a:xfrm>
          <a:off x="20383500" y="133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25055</xdr:rowOff>
    </xdr:from>
    <xdr:ext cx="534377" cy="259045"/>
    <xdr:sp macro="" textlink="">
      <xdr:nvSpPr>
        <xdr:cNvPr id="859" name="テキスト ボックス 858"/>
        <xdr:cNvSpPr txBox="1"/>
      </xdr:nvSpPr>
      <xdr:spPr>
        <a:xfrm>
          <a:off x="20167111" y="133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113588</xdr:rowOff>
    </xdr:from>
    <xdr:to>
      <xdr:col>28</xdr:col>
      <xdr:colOff>365125</xdr:colOff>
      <xdr:row>78</xdr:row>
      <xdr:rowOff>43738</xdr:rowOff>
    </xdr:to>
    <xdr:sp macro="" textlink="">
      <xdr:nvSpPr>
        <xdr:cNvPr id="860" name="円/楕円 859"/>
        <xdr:cNvSpPr/>
      </xdr:nvSpPr>
      <xdr:spPr>
        <a:xfrm>
          <a:off x="19494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34865</xdr:rowOff>
    </xdr:from>
    <xdr:ext cx="534377" cy="259045"/>
    <xdr:sp macro="" textlink="">
      <xdr:nvSpPr>
        <xdr:cNvPr id="861" name="テキスト ボックス 860"/>
        <xdr:cNvSpPr txBox="1"/>
      </xdr:nvSpPr>
      <xdr:spPr>
        <a:xfrm>
          <a:off x="19278111" y="134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116370</xdr:rowOff>
    </xdr:from>
    <xdr:to>
      <xdr:col>27</xdr:col>
      <xdr:colOff>161925</xdr:colOff>
      <xdr:row>78</xdr:row>
      <xdr:rowOff>46520</xdr:rowOff>
    </xdr:to>
    <xdr:sp macro="" textlink="">
      <xdr:nvSpPr>
        <xdr:cNvPr id="862" name="円/楕円 861"/>
        <xdr:cNvSpPr/>
      </xdr:nvSpPr>
      <xdr:spPr>
        <a:xfrm>
          <a:off x="18605500" y="133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37647</xdr:rowOff>
    </xdr:from>
    <xdr:ext cx="534377" cy="259045"/>
    <xdr:sp macro="" textlink="">
      <xdr:nvSpPr>
        <xdr:cNvPr id="863" name="テキスト ボックス 862"/>
        <xdr:cNvSpPr txBox="1"/>
      </xdr:nvSpPr>
      <xdr:spPr>
        <a:xfrm>
          <a:off x="18389111" y="134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普通建設事業費は住民一人あたり</a:t>
          </a:r>
          <a:r>
            <a:rPr kumimoji="1" lang="en-US" altLang="ja-JP" sz="1300">
              <a:latin typeface="ＭＳ Ｐゴシック"/>
            </a:rPr>
            <a:t>97,650</a:t>
          </a:r>
          <a:r>
            <a:rPr kumimoji="1" lang="ja-JP" altLang="en-US" sz="1300">
              <a:latin typeface="ＭＳ Ｐゴシック"/>
            </a:rPr>
            <a:t>円となっており、類似団体と比較して、一人あたりのコストが高い状況となっている。これは、平成</a:t>
          </a:r>
          <a:r>
            <a:rPr kumimoji="1" lang="en-US" altLang="ja-JP" sz="1300">
              <a:latin typeface="ＭＳ Ｐゴシック"/>
            </a:rPr>
            <a:t>29</a:t>
          </a:r>
          <a:r>
            <a:rPr kumimoji="1" lang="ja-JP" altLang="en-US" sz="1300">
              <a:latin typeface="ＭＳ Ｐゴシック"/>
            </a:rPr>
            <a:t>年度開院の新病院建設事業費等補助の皆増及び認定こども園整備補助の増によるものであり、前年度決算と比較すると</a:t>
          </a:r>
          <a:r>
            <a:rPr kumimoji="1" lang="en-US" altLang="ja-JP" sz="1300">
              <a:latin typeface="ＭＳ Ｐゴシック"/>
            </a:rPr>
            <a:t>69.1</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また、維持補修費も、公共施設等の老朽化に伴い、住民一人あたり</a:t>
          </a:r>
          <a:r>
            <a:rPr kumimoji="1" lang="en-US" altLang="ja-JP" sz="1300">
              <a:latin typeface="ＭＳ Ｐゴシック"/>
            </a:rPr>
            <a:t>19,385</a:t>
          </a:r>
          <a:r>
            <a:rPr kumimoji="1" lang="ja-JP" altLang="en-US" sz="1300">
              <a:latin typeface="ＭＳ Ｐゴシック"/>
            </a:rPr>
            <a:t>円となっており、前年度に引き続き、類似団体と比較して、一人あたりのコストが高い状況となっている。</a:t>
          </a:r>
          <a:endParaRPr kumimoji="1" lang="en-US" altLang="ja-JP" sz="1300">
            <a:latin typeface="ＭＳ Ｐゴシック"/>
          </a:endParaRPr>
        </a:p>
        <a:p>
          <a:r>
            <a:rPr kumimoji="1" lang="ja-JP" altLang="en-US" sz="1300">
              <a:latin typeface="ＭＳ Ｐゴシック"/>
            </a:rPr>
            <a:t>　このため、公共施設等総合管理計画に基づき、施設の集約や複合化も視野に入れ、施設の適切な運用を徹底していくことで、事業費の減少を目指す。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新潟県小千谷市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36,666
36,498
155.19
18,860,626
18,398,858
447,943
9,983,146
16,189,192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75692</xdr:rowOff>
    </xdr:from>
    <xdr:to>
      <xdr:col>6</xdr:col>
      <xdr:colOff>511175</xdr:colOff>
      <xdr:row>37</xdr:row>
      <xdr:rowOff>95939</xdr:rowOff>
    </xdr:to>
    <xdr:cxnSp macro="">
      <xdr:nvCxnSpPr>
        <xdr:cNvPr id="63" name="直線コネクタ 62"/>
        <xdr:cNvCxnSpPr/>
      </xdr:nvCxnSpPr>
      <xdr:spPr>
        <a:xfrm>
          <a:off x="3797300" y="6419342"/>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75692</xdr:rowOff>
    </xdr:from>
    <xdr:to>
      <xdr:col>5</xdr:col>
      <xdr:colOff>358775</xdr:colOff>
      <xdr:row>38</xdr:row>
      <xdr:rowOff>9724</xdr:rowOff>
    </xdr:to>
    <xdr:cxnSp macro="">
      <xdr:nvCxnSpPr>
        <xdr:cNvPr id="66" name="直線コネクタ 65"/>
        <xdr:cNvCxnSpPr/>
      </xdr:nvCxnSpPr>
      <xdr:spPr>
        <a:xfrm flipV="1">
          <a:off x="2908300" y="6419342"/>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9724</xdr:rowOff>
    </xdr:from>
    <xdr:to>
      <xdr:col>4</xdr:col>
      <xdr:colOff>155575</xdr:colOff>
      <xdr:row>38</xdr:row>
      <xdr:rowOff>13643</xdr:rowOff>
    </xdr:to>
    <xdr:cxnSp macro="">
      <xdr:nvCxnSpPr>
        <xdr:cNvPr id="69" name="直線コネクタ 68"/>
        <xdr:cNvCxnSpPr/>
      </xdr:nvCxnSpPr>
      <xdr:spPr>
        <a:xfrm flipV="1">
          <a:off x="2019300" y="652482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171051</xdr:rowOff>
    </xdr:from>
    <xdr:to>
      <xdr:col>2</xdr:col>
      <xdr:colOff>638175</xdr:colOff>
      <xdr:row>38</xdr:row>
      <xdr:rowOff>13643</xdr:rowOff>
    </xdr:to>
    <xdr:cxnSp macro="">
      <xdr:nvCxnSpPr>
        <xdr:cNvPr id="72" name="直線コネクタ 71"/>
        <xdr:cNvCxnSpPr/>
      </xdr:nvCxnSpPr>
      <xdr:spPr>
        <a:xfrm>
          <a:off x="1130300" y="6514701"/>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45139</xdr:rowOff>
    </xdr:from>
    <xdr:to>
      <xdr:col>6</xdr:col>
      <xdr:colOff>561975</xdr:colOff>
      <xdr:row>37</xdr:row>
      <xdr:rowOff>146739</xdr:rowOff>
    </xdr:to>
    <xdr:sp macro="" textlink="">
      <xdr:nvSpPr>
        <xdr:cNvPr id="82" name="円/楕円 81"/>
        <xdr:cNvSpPr/>
      </xdr:nvSpPr>
      <xdr:spPr>
        <a:xfrm>
          <a:off x="45847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23566</xdr:rowOff>
    </xdr:from>
    <xdr:ext cx="469744" cy="259045"/>
    <xdr:sp macro="" textlink="">
      <xdr:nvSpPr>
        <xdr:cNvPr id="83" name="議会費該当値テキスト"/>
        <xdr:cNvSpPr txBox="1"/>
      </xdr:nvSpPr>
      <xdr:spPr>
        <a:xfrm>
          <a:off x="4686300" y="63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24892</xdr:rowOff>
    </xdr:from>
    <xdr:to>
      <xdr:col>5</xdr:col>
      <xdr:colOff>409575</xdr:colOff>
      <xdr:row>37</xdr:row>
      <xdr:rowOff>126492</xdr:rowOff>
    </xdr:to>
    <xdr:sp macro="" textlink="">
      <xdr:nvSpPr>
        <xdr:cNvPr id="84" name="円/楕円 83"/>
        <xdr:cNvSpPr/>
      </xdr:nvSpPr>
      <xdr:spPr>
        <a:xfrm>
          <a:off x="3746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117619</xdr:rowOff>
    </xdr:from>
    <xdr:ext cx="469744" cy="259045"/>
    <xdr:sp macro="" textlink="">
      <xdr:nvSpPr>
        <xdr:cNvPr id="85" name="テキスト ボックス 84"/>
        <xdr:cNvSpPr txBox="1"/>
      </xdr:nvSpPr>
      <xdr:spPr>
        <a:xfrm>
          <a:off x="3562427"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130375</xdr:rowOff>
    </xdr:from>
    <xdr:to>
      <xdr:col>4</xdr:col>
      <xdr:colOff>206375</xdr:colOff>
      <xdr:row>38</xdr:row>
      <xdr:rowOff>60525</xdr:rowOff>
    </xdr:to>
    <xdr:sp macro="" textlink="">
      <xdr:nvSpPr>
        <xdr:cNvPr id="86" name="円/楕円 85"/>
        <xdr:cNvSpPr/>
      </xdr:nvSpPr>
      <xdr:spPr>
        <a:xfrm>
          <a:off x="2857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51651</xdr:rowOff>
    </xdr:from>
    <xdr:ext cx="469744" cy="259045"/>
    <xdr:sp macro="" textlink="">
      <xdr:nvSpPr>
        <xdr:cNvPr id="87" name="テキスト ボックス 86"/>
        <xdr:cNvSpPr txBox="1"/>
      </xdr:nvSpPr>
      <xdr:spPr>
        <a:xfrm>
          <a:off x="2673427"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134293</xdr:rowOff>
    </xdr:from>
    <xdr:to>
      <xdr:col>3</xdr:col>
      <xdr:colOff>3175</xdr:colOff>
      <xdr:row>38</xdr:row>
      <xdr:rowOff>64443</xdr:rowOff>
    </xdr:to>
    <xdr:sp macro="" textlink="">
      <xdr:nvSpPr>
        <xdr:cNvPr id="88" name="円/楕円 87"/>
        <xdr:cNvSpPr/>
      </xdr:nvSpPr>
      <xdr:spPr>
        <a:xfrm>
          <a:off x="1968500" y="64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55570</xdr:rowOff>
    </xdr:from>
    <xdr:ext cx="469744" cy="259045"/>
    <xdr:sp macro="" textlink="">
      <xdr:nvSpPr>
        <xdr:cNvPr id="89" name="テキスト ボックス 88"/>
        <xdr:cNvSpPr txBox="1"/>
      </xdr:nvSpPr>
      <xdr:spPr>
        <a:xfrm>
          <a:off x="1784427" y="65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120251</xdr:rowOff>
    </xdr:from>
    <xdr:to>
      <xdr:col>1</xdr:col>
      <xdr:colOff>485775</xdr:colOff>
      <xdr:row>38</xdr:row>
      <xdr:rowOff>50401</xdr:rowOff>
    </xdr:to>
    <xdr:sp macro="" textlink="">
      <xdr:nvSpPr>
        <xdr:cNvPr id="90" name="円/楕円 89"/>
        <xdr:cNvSpPr/>
      </xdr:nvSpPr>
      <xdr:spPr>
        <a:xfrm>
          <a:off x="10795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41528</xdr:rowOff>
    </xdr:from>
    <xdr:ext cx="469744" cy="259045"/>
    <xdr:sp macro="" textlink="">
      <xdr:nvSpPr>
        <xdr:cNvPr id="91" name="テキスト ボックス 90"/>
        <xdr:cNvSpPr txBox="1"/>
      </xdr:nvSpPr>
      <xdr:spPr>
        <a:xfrm>
          <a:off x="895427" y="65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115579</xdr:rowOff>
    </xdr:from>
    <xdr:to>
      <xdr:col>6</xdr:col>
      <xdr:colOff>511175</xdr:colOff>
      <xdr:row>57</xdr:row>
      <xdr:rowOff>170507</xdr:rowOff>
    </xdr:to>
    <xdr:cxnSp macro="">
      <xdr:nvCxnSpPr>
        <xdr:cNvPr id="120" name="直線コネクタ 119"/>
        <xdr:cNvCxnSpPr/>
      </xdr:nvCxnSpPr>
      <xdr:spPr>
        <a:xfrm flipV="1">
          <a:off x="3797300" y="9888229"/>
          <a:ext cx="8382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26939</xdr:rowOff>
    </xdr:from>
    <xdr:to>
      <xdr:col>5</xdr:col>
      <xdr:colOff>358775</xdr:colOff>
      <xdr:row>57</xdr:row>
      <xdr:rowOff>170507</xdr:rowOff>
    </xdr:to>
    <xdr:cxnSp macro="">
      <xdr:nvCxnSpPr>
        <xdr:cNvPr id="123" name="直線コネクタ 122"/>
        <xdr:cNvCxnSpPr/>
      </xdr:nvCxnSpPr>
      <xdr:spPr>
        <a:xfrm>
          <a:off x="2908300" y="9799589"/>
          <a:ext cx="889000" cy="1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26939</xdr:rowOff>
    </xdr:from>
    <xdr:to>
      <xdr:col>4</xdr:col>
      <xdr:colOff>155575</xdr:colOff>
      <xdr:row>57</xdr:row>
      <xdr:rowOff>123085</xdr:rowOff>
    </xdr:to>
    <xdr:cxnSp macro="">
      <xdr:nvCxnSpPr>
        <xdr:cNvPr id="126" name="直線コネクタ 125"/>
        <xdr:cNvCxnSpPr/>
      </xdr:nvCxnSpPr>
      <xdr:spPr>
        <a:xfrm flipV="1">
          <a:off x="2019300" y="9799589"/>
          <a:ext cx="889000" cy="9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146640</xdr:rowOff>
    </xdr:from>
    <xdr:ext cx="534377" cy="259045"/>
    <xdr:sp macro="" textlink="">
      <xdr:nvSpPr>
        <xdr:cNvPr id="128" name="テキスト ボックス 127"/>
        <xdr:cNvSpPr txBox="1"/>
      </xdr:nvSpPr>
      <xdr:spPr>
        <a:xfrm>
          <a:off x="2641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123085</xdr:rowOff>
    </xdr:from>
    <xdr:to>
      <xdr:col>2</xdr:col>
      <xdr:colOff>638175</xdr:colOff>
      <xdr:row>58</xdr:row>
      <xdr:rowOff>7771</xdr:rowOff>
    </xdr:to>
    <xdr:cxnSp macro="">
      <xdr:nvCxnSpPr>
        <xdr:cNvPr id="129" name="直線コネクタ 128"/>
        <xdr:cNvCxnSpPr/>
      </xdr:nvCxnSpPr>
      <xdr:spPr>
        <a:xfrm flipV="1">
          <a:off x="1130300" y="9895735"/>
          <a:ext cx="889000" cy="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64779</xdr:rowOff>
    </xdr:from>
    <xdr:to>
      <xdr:col>6</xdr:col>
      <xdr:colOff>561975</xdr:colOff>
      <xdr:row>57</xdr:row>
      <xdr:rowOff>166379</xdr:rowOff>
    </xdr:to>
    <xdr:sp macro="" textlink="">
      <xdr:nvSpPr>
        <xdr:cNvPr id="139" name="円/楕円 138"/>
        <xdr:cNvSpPr/>
      </xdr:nvSpPr>
      <xdr:spPr>
        <a:xfrm>
          <a:off x="4584700" y="98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24156</xdr:rowOff>
    </xdr:from>
    <xdr:ext cx="534377" cy="259045"/>
    <xdr:sp macro="" textlink="">
      <xdr:nvSpPr>
        <xdr:cNvPr id="140" name="総務費該当値テキスト"/>
        <xdr:cNvSpPr txBox="1"/>
      </xdr:nvSpPr>
      <xdr:spPr>
        <a:xfrm>
          <a:off x="4686300" y="962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119707</xdr:rowOff>
    </xdr:from>
    <xdr:to>
      <xdr:col>5</xdr:col>
      <xdr:colOff>409575</xdr:colOff>
      <xdr:row>58</xdr:row>
      <xdr:rowOff>49857</xdr:rowOff>
    </xdr:to>
    <xdr:sp macro="" textlink="">
      <xdr:nvSpPr>
        <xdr:cNvPr id="141" name="円/楕円 140"/>
        <xdr:cNvSpPr/>
      </xdr:nvSpPr>
      <xdr:spPr>
        <a:xfrm>
          <a:off x="3746500" y="98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40984</xdr:rowOff>
    </xdr:from>
    <xdr:ext cx="534377" cy="259045"/>
    <xdr:sp macro="" textlink="">
      <xdr:nvSpPr>
        <xdr:cNvPr id="142" name="テキスト ボックス 141"/>
        <xdr:cNvSpPr txBox="1"/>
      </xdr:nvSpPr>
      <xdr:spPr>
        <a:xfrm>
          <a:off x="3530111" y="99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147589</xdr:rowOff>
    </xdr:from>
    <xdr:to>
      <xdr:col>4</xdr:col>
      <xdr:colOff>206375</xdr:colOff>
      <xdr:row>57</xdr:row>
      <xdr:rowOff>77739</xdr:rowOff>
    </xdr:to>
    <xdr:sp macro="" textlink="">
      <xdr:nvSpPr>
        <xdr:cNvPr id="143" name="円/楕円 142"/>
        <xdr:cNvSpPr/>
      </xdr:nvSpPr>
      <xdr:spPr>
        <a:xfrm>
          <a:off x="2857500" y="974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94266</xdr:rowOff>
    </xdr:from>
    <xdr:ext cx="534377" cy="259045"/>
    <xdr:sp macro="" textlink="">
      <xdr:nvSpPr>
        <xdr:cNvPr id="144" name="テキスト ボックス 143"/>
        <xdr:cNvSpPr txBox="1"/>
      </xdr:nvSpPr>
      <xdr:spPr>
        <a:xfrm>
          <a:off x="2641111" y="95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72285</xdr:rowOff>
    </xdr:from>
    <xdr:to>
      <xdr:col>3</xdr:col>
      <xdr:colOff>3175</xdr:colOff>
      <xdr:row>58</xdr:row>
      <xdr:rowOff>2435</xdr:rowOff>
    </xdr:to>
    <xdr:sp macro="" textlink="">
      <xdr:nvSpPr>
        <xdr:cNvPr id="145" name="円/楕円 144"/>
        <xdr:cNvSpPr/>
      </xdr:nvSpPr>
      <xdr:spPr>
        <a:xfrm>
          <a:off x="1968500" y="98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165012</xdr:rowOff>
    </xdr:from>
    <xdr:ext cx="534377" cy="259045"/>
    <xdr:sp macro="" textlink="">
      <xdr:nvSpPr>
        <xdr:cNvPr id="146" name="テキスト ボックス 145"/>
        <xdr:cNvSpPr txBox="1"/>
      </xdr:nvSpPr>
      <xdr:spPr>
        <a:xfrm>
          <a:off x="1752111" y="99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128421</xdr:rowOff>
    </xdr:from>
    <xdr:to>
      <xdr:col>1</xdr:col>
      <xdr:colOff>485775</xdr:colOff>
      <xdr:row>58</xdr:row>
      <xdr:rowOff>58571</xdr:rowOff>
    </xdr:to>
    <xdr:sp macro="" textlink="">
      <xdr:nvSpPr>
        <xdr:cNvPr id="147" name="円/楕円 146"/>
        <xdr:cNvSpPr/>
      </xdr:nvSpPr>
      <xdr:spPr>
        <a:xfrm>
          <a:off x="1079500" y="99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49698</xdr:rowOff>
    </xdr:from>
    <xdr:ext cx="534377" cy="259045"/>
    <xdr:sp macro="" textlink="">
      <xdr:nvSpPr>
        <xdr:cNvPr id="148" name="テキスト ボックス 147"/>
        <xdr:cNvSpPr txBox="1"/>
      </xdr:nvSpPr>
      <xdr:spPr>
        <a:xfrm>
          <a:off x="863111" y="99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117937</xdr:rowOff>
    </xdr:from>
    <xdr:to>
      <xdr:col>6</xdr:col>
      <xdr:colOff>511175</xdr:colOff>
      <xdr:row>78</xdr:row>
      <xdr:rowOff>135376</xdr:rowOff>
    </xdr:to>
    <xdr:cxnSp macro="">
      <xdr:nvCxnSpPr>
        <xdr:cNvPr id="178" name="直線コネクタ 177"/>
        <xdr:cNvCxnSpPr/>
      </xdr:nvCxnSpPr>
      <xdr:spPr>
        <a:xfrm flipV="1">
          <a:off x="3797300" y="13491037"/>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126673</xdr:rowOff>
    </xdr:from>
    <xdr:to>
      <xdr:col>5</xdr:col>
      <xdr:colOff>358775</xdr:colOff>
      <xdr:row>78</xdr:row>
      <xdr:rowOff>135376</xdr:rowOff>
    </xdr:to>
    <xdr:cxnSp macro="">
      <xdr:nvCxnSpPr>
        <xdr:cNvPr id="181" name="直線コネクタ 180"/>
        <xdr:cNvCxnSpPr/>
      </xdr:nvCxnSpPr>
      <xdr:spPr>
        <a:xfrm>
          <a:off x="2908300" y="13499773"/>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126673</xdr:rowOff>
    </xdr:from>
    <xdr:to>
      <xdr:col>4</xdr:col>
      <xdr:colOff>155575</xdr:colOff>
      <xdr:row>78</xdr:row>
      <xdr:rowOff>169185</xdr:rowOff>
    </xdr:to>
    <xdr:cxnSp macro="">
      <xdr:nvCxnSpPr>
        <xdr:cNvPr id="184" name="直線コネクタ 183"/>
        <xdr:cNvCxnSpPr/>
      </xdr:nvCxnSpPr>
      <xdr:spPr>
        <a:xfrm flipV="1">
          <a:off x="2019300" y="13499773"/>
          <a:ext cx="889000" cy="4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151191</xdr:rowOff>
    </xdr:from>
    <xdr:to>
      <xdr:col>2</xdr:col>
      <xdr:colOff>638175</xdr:colOff>
      <xdr:row>78</xdr:row>
      <xdr:rowOff>169185</xdr:rowOff>
    </xdr:to>
    <xdr:cxnSp macro="">
      <xdr:nvCxnSpPr>
        <xdr:cNvPr id="187" name="直線コネクタ 186"/>
        <xdr:cNvCxnSpPr/>
      </xdr:nvCxnSpPr>
      <xdr:spPr>
        <a:xfrm>
          <a:off x="1130300" y="13524291"/>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67137</xdr:rowOff>
    </xdr:from>
    <xdr:to>
      <xdr:col>6</xdr:col>
      <xdr:colOff>561975</xdr:colOff>
      <xdr:row>78</xdr:row>
      <xdr:rowOff>168737</xdr:rowOff>
    </xdr:to>
    <xdr:sp macro="" textlink="">
      <xdr:nvSpPr>
        <xdr:cNvPr id="197" name="円/楕円 196"/>
        <xdr:cNvSpPr/>
      </xdr:nvSpPr>
      <xdr:spPr>
        <a:xfrm>
          <a:off x="4584700" y="134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153514</xdr:rowOff>
    </xdr:from>
    <xdr:ext cx="599010" cy="259045"/>
    <xdr:sp macro="" textlink="">
      <xdr:nvSpPr>
        <xdr:cNvPr id="198" name="民生費該当値テキスト"/>
        <xdr:cNvSpPr txBox="1"/>
      </xdr:nvSpPr>
      <xdr:spPr>
        <a:xfrm>
          <a:off x="4686300" y="1335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84576</xdr:rowOff>
    </xdr:from>
    <xdr:to>
      <xdr:col>5</xdr:col>
      <xdr:colOff>409575</xdr:colOff>
      <xdr:row>79</xdr:row>
      <xdr:rowOff>14726</xdr:rowOff>
    </xdr:to>
    <xdr:sp macro="" textlink="">
      <xdr:nvSpPr>
        <xdr:cNvPr id="199" name="円/楕円 198"/>
        <xdr:cNvSpPr/>
      </xdr:nvSpPr>
      <xdr:spPr>
        <a:xfrm>
          <a:off x="3746500" y="134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5853</xdr:rowOff>
    </xdr:from>
    <xdr:ext cx="599010" cy="259045"/>
    <xdr:sp macro="" textlink="">
      <xdr:nvSpPr>
        <xdr:cNvPr id="200" name="テキスト ボックス 199"/>
        <xdr:cNvSpPr txBox="1"/>
      </xdr:nvSpPr>
      <xdr:spPr>
        <a:xfrm>
          <a:off x="3497794" y="1355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75873</xdr:rowOff>
    </xdr:from>
    <xdr:to>
      <xdr:col>4</xdr:col>
      <xdr:colOff>206375</xdr:colOff>
      <xdr:row>79</xdr:row>
      <xdr:rowOff>6023</xdr:rowOff>
    </xdr:to>
    <xdr:sp macro="" textlink="">
      <xdr:nvSpPr>
        <xdr:cNvPr id="201" name="円/楕円 200"/>
        <xdr:cNvSpPr/>
      </xdr:nvSpPr>
      <xdr:spPr>
        <a:xfrm>
          <a:off x="2857500" y="13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168600</xdr:rowOff>
    </xdr:from>
    <xdr:ext cx="599010" cy="259045"/>
    <xdr:sp macro="" textlink="">
      <xdr:nvSpPr>
        <xdr:cNvPr id="202" name="テキスト ボックス 201"/>
        <xdr:cNvSpPr txBox="1"/>
      </xdr:nvSpPr>
      <xdr:spPr>
        <a:xfrm>
          <a:off x="2608794" y="1354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118385</xdr:rowOff>
    </xdr:from>
    <xdr:to>
      <xdr:col>3</xdr:col>
      <xdr:colOff>3175</xdr:colOff>
      <xdr:row>79</xdr:row>
      <xdr:rowOff>48535</xdr:rowOff>
    </xdr:to>
    <xdr:sp macro="" textlink="">
      <xdr:nvSpPr>
        <xdr:cNvPr id="203" name="円/楕円 202"/>
        <xdr:cNvSpPr/>
      </xdr:nvSpPr>
      <xdr:spPr>
        <a:xfrm>
          <a:off x="1968500" y="134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39662</xdr:rowOff>
    </xdr:from>
    <xdr:ext cx="599010" cy="259045"/>
    <xdr:sp macro="" textlink="">
      <xdr:nvSpPr>
        <xdr:cNvPr id="204" name="テキスト ボックス 203"/>
        <xdr:cNvSpPr txBox="1"/>
      </xdr:nvSpPr>
      <xdr:spPr>
        <a:xfrm>
          <a:off x="1719794" y="1358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100391</xdr:rowOff>
    </xdr:from>
    <xdr:to>
      <xdr:col>1</xdr:col>
      <xdr:colOff>485775</xdr:colOff>
      <xdr:row>79</xdr:row>
      <xdr:rowOff>30541</xdr:rowOff>
    </xdr:to>
    <xdr:sp macro="" textlink="">
      <xdr:nvSpPr>
        <xdr:cNvPr id="205" name="円/楕円 204"/>
        <xdr:cNvSpPr/>
      </xdr:nvSpPr>
      <xdr:spPr>
        <a:xfrm>
          <a:off x="1079500" y="134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21668</xdr:rowOff>
    </xdr:from>
    <xdr:ext cx="599010" cy="259045"/>
    <xdr:sp macro="" textlink="">
      <xdr:nvSpPr>
        <xdr:cNvPr id="206" name="テキスト ボックス 205"/>
        <xdr:cNvSpPr txBox="1"/>
      </xdr:nvSpPr>
      <xdr:spPr>
        <a:xfrm>
          <a:off x="830794" y="135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119214</xdr:rowOff>
    </xdr:from>
    <xdr:to>
      <xdr:col>6</xdr:col>
      <xdr:colOff>511175</xdr:colOff>
      <xdr:row>96</xdr:row>
      <xdr:rowOff>132562</xdr:rowOff>
    </xdr:to>
    <xdr:cxnSp macro="">
      <xdr:nvCxnSpPr>
        <xdr:cNvPr id="235" name="直線コネクタ 234"/>
        <xdr:cNvCxnSpPr/>
      </xdr:nvCxnSpPr>
      <xdr:spPr>
        <a:xfrm flipV="1">
          <a:off x="3797300" y="16064064"/>
          <a:ext cx="838200" cy="5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132562</xdr:rowOff>
    </xdr:from>
    <xdr:to>
      <xdr:col>5</xdr:col>
      <xdr:colOff>358775</xdr:colOff>
      <xdr:row>96</xdr:row>
      <xdr:rowOff>142824</xdr:rowOff>
    </xdr:to>
    <xdr:cxnSp macro="">
      <xdr:nvCxnSpPr>
        <xdr:cNvPr id="238" name="直線コネクタ 237"/>
        <xdr:cNvCxnSpPr/>
      </xdr:nvCxnSpPr>
      <xdr:spPr>
        <a:xfrm flipV="1">
          <a:off x="2908300" y="16591762"/>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81914</xdr:rowOff>
    </xdr:from>
    <xdr:to>
      <xdr:col>4</xdr:col>
      <xdr:colOff>155575</xdr:colOff>
      <xdr:row>96</xdr:row>
      <xdr:rowOff>142824</xdr:rowOff>
    </xdr:to>
    <xdr:cxnSp macro="">
      <xdr:nvCxnSpPr>
        <xdr:cNvPr id="241" name="直線コネクタ 240"/>
        <xdr:cNvCxnSpPr/>
      </xdr:nvCxnSpPr>
      <xdr:spPr>
        <a:xfrm>
          <a:off x="2019300" y="16541114"/>
          <a:ext cx="889000" cy="6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81914</xdr:rowOff>
    </xdr:from>
    <xdr:to>
      <xdr:col>2</xdr:col>
      <xdr:colOff>638175</xdr:colOff>
      <xdr:row>96</xdr:row>
      <xdr:rowOff>92177</xdr:rowOff>
    </xdr:to>
    <xdr:cxnSp macro="">
      <xdr:nvCxnSpPr>
        <xdr:cNvPr id="244" name="直線コネクタ 243"/>
        <xdr:cNvCxnSpPr/>
      </xdr:nvCxnSpPr>
      <xdr:spPr>
        <a:xfrm flipV="1">
          <a:off x="1130300" y="16541114"/>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38473</xdr:rowOff>
    </xdr:from>
    <xdr:ext cx="534377" cy="259045"/>
    <xdr:sp macro="" textlink="">
      <xdr:nvSpPr>
        <xdr:cNvPr id="246" name="テキスト ボックス 245"/>
        <xdr:cNvSpPr txBox="1"/>
      </xdr:nvSpPr>
      <xdr:spPr>
        <a:xfrm>
          <a:off x="1752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28948</xdr:rowOff>
    </xdr:from>
    <xdr:ext cx="534377" cy="259045"/>
    <xdr:sp macro="" textlink="">
      <xdr:nvSpPr>
        <xdr:cNvPr id="248" name="テキスト ボックス 247"/>
        <xdr:cNvSpPr txBox="1"/>
      </xdr:nvSpPr>
      <xdr:spPr>
        <a:xfrm>
          <a:off x="863111" y="16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68414</xdr:rowOff>
    </xdr:from>
    <xdr:to>
      <xdr:col>6</xdr:col>
      <xdr:colOff>561975</xdr:colOff>
      <xdr:row>93</xdr:row>
      <xdr:rowOff>170014</xdr:rowOff>
    </xdr:to>
    <xdr:sp macro="" textlink="">
      <xdr:nvSpPr>
        <xdr:cNvPr id="254" name="円/楕円 253"/>
        <xdr:cNvSpPr/>
      </xdr:nvSpPr>
      <xdr:spPr>
        <a:xfrm>
          <a:off x="4584700" y="160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91291</xdr:rowOff>
    </xdr:from>
    <xdr:ext cx="534377" cy="259045"/>
    <xdr:sp macro="" textlink="">
      <xdr:nvSpPr>
        <xdr:cNvPr id="255" name="衛生費該当値テキスト"/>
        <xdr:cNvSpPr txBox="1"/>
      </xdr:nvSpPr>
      <xdr:spPr>
        <a:xfrm>
          <a:off x="4686300" y="1586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75,113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81762</xdr:rowOff>
    </xdr:from>
    <xdr:to>
      <xdr:col>5</xdr:col>
      <xdr:colOff>409575</xdr:colOff>
      <xdr:row>97</xdr:row>
      <xdr:rowOff>11912</xdr:rowOff>
    </xdr:to>
    <xdr:sp macro="" textlink="">
      <xdr:nvSpPr>
        <xdr:cNvPr id="256" name="円/楕円 255"/>
        <xdr:cNvSpPr/>
      </xdr:nvSpPr>
      <xdr:spPr>
        <a:xfrm>
          <a:off x="3746500" y="165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3039</xdr:rowOff>
    </xdr:from>
    <xdr:ext cx="534377" cy="259045"/>
    <xdr:sp macro="" textlink="">
      <xdr:nvSpPr>
        <xdr:cNvPr id="257" name="テキスト ボックス 256"/>
        <xdr:cNvSpPr txBox="1"/>
      </xdr:nvSpPr>
      <xdr:spPr>
        <a:xfrm>
          <a:off x="3530111" y="166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92024</xdr:rowOff>
    </xdr:from>
    <xdr:to>
      <xdr:col>4</xdr:col>
      <xdr:colOff>206375</xdr:colOff>
      <xdr:row>97</xdr:row>
      <xdr:rowOff>22174</xdr:rowOff>
    </xdr:to>
    <xdr:sp macro="" textlink="">
      <xdr:nvSpPr>
        <xdr:cNvPr id="258" name="円/楕円 257"/>
        <xdr:cNvSpPr/>
      </xdr:nvSpPr>
      <xdr:spPr>
        <a:xfrm>
          <a:off x="2857500" y="165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13301</xdr:rowOff>
    </xdr:from>
    <xdr:ext cx="534377" cy="259045"/>
    <xdr:sp macro="" textlink="">
      <xdr:nvSpPr>
        <xdr:cNvPr id="259" name="テキスト ボックス 258"/>
        <xdr:cNvSpPr txBox="1"/>
      </xdr:nvSpPr>
      <xdr:spPr>
        <a:xfrm>
          <a:off x="2641111" y="166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31114</xdr:rowOff>
    </xdr:from>
    <xdr:to>
      <xdr:col>3</xdr:col>
      <xdr:colOff>3175</xdr:colOff>
      <xdr:row>96</xdr:row>
      <xdr:rowOff>132714</xdr:rowOff>
    </xdr:to>
    <xdr:sp macro="" textlink="">
      <xdr:nvSpPr>
        <xdr:cNvPr id="260" name="円/楕円 259"/>
        <xdr:cNvSpPr/>
      </xdr:nvSpPr>
      <xdr:spPr>
        <a:xfrm>
          <a:off x="1968500" y="164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123841</xdr:rowOff>
    </xdr:from>
    <xdr:ext cx="534377" cy="259045"/>
    <xdr:sp macro="" textlink="">
      <xdr:nvSpPr>
        <xdr:cNvPr id="261" name="テキスト ボックス 260"/>
        <xdr:cNvSpPr txBox="1"/>
      </xdr:nvSpPr>
      <xdr:spPr>
        <a:xfrm>
          <a:off x="1752111"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41377</xdr:rowOff>
    </xdr:from>
    <xdr:to>
      <xdr:col>1</xdr:col>
      <xdr:colOff>485775</xdr:colOff>
      <xdr:row>96</xdr:row>
      <xdr:rowOff>142977</xdr:rowOff>
    </xdr:to>
    <xdr:sp macro="" textlink="">
      <xdr:nvSpPr>
        <xdr:cNvPr id="262" name="円/楕円 261"/>
        <xdr:cNvSpPr/>
      </xdr:nvSpPr>
      <xdr:spPr>
        <a:xfrm>
          <a:off x="1079500" y="165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134104</xdr:rowOff>
    </xdr:from>
    <xdr:ext cx="534377" cy="259045"/>
    <xdr:sp macro="" textlink="">
      <xdr:nvSpPr>
        <xdr:cNvPr id="263" name="テキスト ボックス 262"/>
        <xdr:cNvSpPr txBox="1"/>
      </xdr:nvSpPr>
      <xdr:spPr>
        <a:xfrm>
          <a:off x="863111" y="165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71501</xdr:rowOff>
    </xdr:from>
    <xdr:to>
      <xdr:col>15</xdr:col>
      <xdr:colOff>180975</xdr:colOff>
      <xdr:row>37</xdr:row>
      <xdr:rowOff>149606</xdr:rowOff>
    </xdr:to>
    <xdr:cxnSp macro="">
      <xdr:nvCxnSpPr>
        <xdr:cNvPr id="292" name="直線コネクタ 291"/>
        <xdr:cNvCxnSpPr/>
      </xdr:nvCxnSpPr>
      <xdr:spPr>
        <a:xfrm>
          <a:off x="9639300" y="6415151"/>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17399</xdr:rowOff>
    </xdr:from>
    <xdr:to>
      <xdr:col>14</xdr:col>
      <xdr:colOff>28575</xdr:colOff>
      <xdr:row>37</xdr:row>
      <xdr:rowOff>71501</xdr:rowOff>
    </xdr:to>
    <xdr:cxnSp macro="">
      <xdr:nvCxnSpPr>
        <xdr:cNvPr id="295" name="直線コネクタ 294"/>
        <xdr:cNvCxnSpPr/>
      </xdr:nvCxnSpPr>
      <xdr:spPr>
        <a:xfrm>
          <a:off x="8750300" y="6361049"/>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126936</xdr:rowOff>
    </xdr:from>
    <xdr:to>
      <xdr:col>12</xdr:col>
      <xdr:colOff>511175</xdr:colOff>
      <xdr:row>37</xdr:row>
      <xdr:rowOff>17399</xdr:rowOff>
    </xdr:to>
    <xdr:cxnSp macro="">
      <xdr:nvCxnSpPr>
        <xdr:cNvPr id="298" name="直線コネクタ 297"/>
        <xdr:cNvCxnSpPr/>
      </xdr:nvCxnSpPr>
      <xdr:spPr>
        <a:xfrm>
          <a:off x="7861300" y="6299136"/>
          <a:ext cx="8890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0" name="テキスト ボックス 299"/>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155321</xdr:rowOff>
    </xdr:from>
    <xdr:to>
      <xdr:col>11</xdr:col>
      <xdr:colOff>307975</xdr:colOff>
      <xdr:row>36</xdr:row>
      <xdr:rowOff>126936</xdr:rowOff>
    </xdr:to>
    <xdr:cxnSp macro="">
      <xdr:nvCxnSpPr>
        <xdr:cNvPr id="301" name="直線コネクタ 300"/>
        <xdr:cNvCxnSpPr/>
      </xdr:nvCxnSpPr>
      <xdr:spPr>
        <a:xfrm>
          <a:off x="6972300" y="5984621"/>
          <a:ext cx="889000" cy="3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5" name="テキスト ボックス 304"/>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98806</xdr:rowOff>
    </xdr:from>
    <xdr:to>
      <xdr:col>15</xdr:col>
      <xdr:colOff>231775</xdr:colOff>
      <xdr:row>38</xdr:row>
      <xdr:rowOff>28956</xdr:rowOff>
    </xdr:to>
    <xdr:sp macro="" textlink="">
      <xdr:nvSpPr>
        <xdr:cNvPr id="311" name="円/楕円 310"/>
        <xdr:cNvSpPr/>
      </xdr:nvSpPr>
      <xdr:spPr>
        <a:xfrm>
          <a:off x="104267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121683</xdr:rowOff>
    </xdr:from>
    <xdr:ext cx="469744" cy="259045"/>
    <xdr:sp macro="" textlink="">
      <xdr:nvSpPr>
        <xdr:cNvPr id="312" name="労働費該当値テキスト"/>
        <xdr:cNvSpPr txBox="1"/>
      </xdr:nvSpPr>
      <xdr:spPr>
        <a:xfrm>
          <a:off x="10528300"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20701</xdr:rowOff>
    </xdr:from>
    <xdr:to>
      <xdr:col>14</xdr:col>
      <xdr:colOff>79375</xdr:colOff>
      <xdr:row>37</xdr:row>
      <xdr:rowOff>122301</xdr:rowOff>
    </xdr:to>
    <xdr:sp macro="" textlink="">
      <xdr:nvSpPr>
        <xdr:cNvPr id="313" name="円/楕円 312"/>
        <xdr:cNvSpPr/>
      </xdr:nvSpPr>
      <xdr:spPr>
        <a:xfrm>
          <a:off x="9588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138828</xdr:rowOff>
    </xdr:from>
    <xdr:ext cx="469744" cy="259045"/>
    <xdr:sp macro="" textlink="">
      <xdr:nvSpPr>
        <xdr:cNvPr id="314" name="テキスト ボックス 313"/>
        <xdr:cNvSpPr txBox="1"/>
      </xdr:nvSpPr>
      <xdr:spPr>
        <a:xfrm>
          <a:off x="9404427" y="613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138049</xdr:rowOff>
    </xdr:from>
    <xdr:to>
      <xdr:col>12</xdr:col>
      <xdr:colOff>561975</xdr:colOff>
      <xdr:row>37</xdr:row>
      <xdr:rowOff>68199</xdr:rowOff>
    </xdr:to>
    <xdr:sp macro="" textlink="">
      <xdr:nvSpPr>
        <xdr:cNvPr id="315" name="円/楕円 314"/>
        <xdr:cNvSpPr/>
      </xdr:nvSpPr>
      <xdr:spPr>
        <a:xfrm>
          <a:off x="8699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84726</xdr:rowOff>
    </xdr:from>
    <xdr:ext cx="469744" cy="259045"/>
    <xdr:sp macro="" textlink="">
      <xdr:nvSpPr>
        <xdr:cNvPr id="316" name="テキスト ボックス 315"/>
        <xdr:cNvSpPr txBox="1"/>
      </xdr:nvSpPr>
      <xdr:spPr>
        <a:xfrm>
          <a:off x="8515427"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76136</xdr:rowOff>
    </xdr:from>
    <xdr:to>
      <xdr:col>11</xdr:col>
      <xdr:colOff>358775</xdr:colOff>
      <xdr:row>37</xdr:row>
      <xdr:rowOff>6286</xdr:rowOff>
    </xdr:to>
    <xdr:sp macro="" textlink="">
      <xdr:nvSpPr>
        <xdr:cNvPr id="317" name="円/楕円 316"/>
        <xdr:cNvSpPr/>
      </xdr:nvSpPr>
      <xdr:spPr>
        <a:xfrm>
          <a:off x="7810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168863</xdr:rowOff>
    </xdr:from>
    <xdr:ext cx="469744" cy="259045"/>
    <xdr:sp macro="" textlink="">
      <xdr:nvSpPr>
        <xdr:cNvPr id="318" name="テキスト ボックス 317"/>
        <xdr:cNvSpPr txBox="1"/>
      </xdr:nvSpPr>
      <xdr:spPr>
        <a:xfrm>
          <a:off x="7626427" y="6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104521</xdr:rowOff>
    </xdr:from>
    <xdr:to>
      <xdr:col>10</xdr:col>
      <xdr:colOff>155575</xdr:colOff>
      <xdr:row>35</xdr:row>
      <xdr:rowOff>34671</xdr:rowOff>
    </xdr:to>
    <xdr:sp macro="" textlink="">
      <xdr:nvSpPr>
        <xdr:cNvPr id="319" name="円/楕円 318"/>
        <xdr:cNvSpPr/>
      </xdr:nvSpPr>
      <xdr:spPr>
        <a:xfrm>
          <a:off x="6921500" y="59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51198</xdr:rowOff>
    </xdr:from>
    <xdr:ext cx="469744" cy="259045"/>
    <xdr:sp macro="" textlink="">
      <xdr:nvSpPr>
        <xdr:cNvPr id="320" name="テキスト ボックス 319"/>
        <xdr:cNvSpPr txBox="1"/>
      </xdr:nvSpPr>
      <xdr:spPr>
        <a:xfrm>
          <a:off x="6737427" y="57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19748</xdr:rowOff>
    </xdr:from>
    <xdr:to>
      <xdr:col>15</xdr:col>
      <xdr:colOff>180975</xdr:colOff>
      <xdr:row>58</xdr:row>
      <xdr:rowOff>52629</xdr:rowOff>
    </xdr:to>
    <xdr:cxnSp macro="">
      <xdr:nvCxnSpPr>
        <xdr:cNvPr id="349" name="直線コネクタ 348"/>
        <xdr:cNvCxnSpPr/>
      </xdr:nvCxnSpPr>
      <xdr:spPr>
        <a:xfrm flipV="1">
          <a:off x="9639300" y="9963848"/>
          <a:ext cx="8382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52629</xdr:rowOff>
    </xdr:from>
    <xdr:to>
      <xdr:col>14</xdr:col>
      <xdr:colOff>28575</xdr:colOff>
      <xdr:row>58</xdr:row>
      <xdr:rowOff>79819</xdr:rowOff>
    </xdr:to>
    <xdr:cxnSp macro="">
      <xdr:nvCxnSpPr>
        <xdr:cNvPr id="352" name="直線コネクタ 351"/>
        <xdr:cNvCxnSpPr/>
      </xdr:nvCxnSpPr>
      <xdr:spPr>
        <a:xfrm flipV="1">
          <a:off x="8750300" y="9996729"/>
          <a:ext cx="889000" cy="2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62357</xdr:rowOff>
    </xdr:from>
    <xdr:to>
      <xdr:col>12</xdr:col>
      <xdr:colOff>511175</xdr:colOff>
      <xdr:row>58</xdr:row>
      <xdr:rowOff>79819</xdr:rowOff>
    </xdr:to>
    <xdr:cxnSp macro="">
      <xdr:nvCxnSpPr>
        <xdr:cNvPr id="355" name="直線コネクタ 354"/>
        <xdr:cNvCxnSpPr/>
      </xdr:nvCxnSpPr>
      <xdr:spPr>
        <a:xfrm>
          <a:off x="7861300" y="10006457"/>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41491</xdr:rowOff>
    </xdr:from>
    <xdr:to>
      <xdr:col>11</xdr:col>
      <xdr:colOff>307975</xdr:colOff>
      <xdr:row>58</xdr:row>
      <xdr:rowOff>62357</xdr:rowOff>
    </xdr:to>
    <xdr:cxnSp macro="">
      <xdr:nvCxnSpPr>
        <xdr:cNvPr id="358" name="直線コネクタ 357"/>
        <xdr:cNvCxnSpPr/>
      </xdr:nvCxnSpPr>
      <xdr:spPr>
        <a:xfrm>
          <a:off x="6972300" y="9985591"/>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140398</xdr:rowOff>
    </xdr:from>
    <xdr:to>
      <xdr:col>15</xdr:col>
      <xdr:colOff>231775</xdr:colOff>
      <xdr:row>58</xdr:row>
      <xdr:rowOff>70548</xdr:rowOff>
    </xdr:to>
    <xdr:sp macro="" textlink="">
      <xdr:nvSpPr>
        <xdr:cNvPr id="368" name="円/楕円 367"/>
        <xdr:cNvSpPr/>
      </xdr:nvSpPr>
      <xdr:spPr>
        <a:xfrm>
          <a:off x="10426700" y="99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118825</xdr:rowOff>
    </xdr:from>
    <xdr:ext cx="534377" cy="259045"/>
    <xdr:sp macro="" textlink="">
      <xdr:nvSpPr>
        <xdr:cNvPr id="369" name="農林水産業費該当値テキスト"/>
        <xdr:cNvSpPr txBox="1"/>
      </xdr:nvSpPr>
      <xdr:spPr>
        <a:xfrm>
          <a:off x="10528300" y="98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1829</xdr:rowOff>
    </xdr:from>
    <xdr:to>
      <xdr:col>14</xdr:col>
      <xdr:colOff>79375</xdr:colOff>
      <xdr:row>58</xdr:row>
      <xdr:rowOff>103429</xdr:rowOff>
    </xdr:to>
    <xdr:sp macro="" textlink="">
      <xdr:nvSpPr>
        <xdr:cNvPr id="370" name="円/楕円 369"/>
        <xdr:cNvSpPr/>
      </xdr:nvSpPr>
      <xdr:spPr>
        <a:xfrm>
          <a:off x="9588500" y="99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94556</xdr:rowOff>
    </xdr:from>
    <xdr:ext cx="534377" cy="259045"/>
    <xdr:sp macro="" textlink="">
      <xdr:nvSpPr>
        <xdr:cNvPr id="371" name="テキスト ボックス 370"/>
        <xdr:cNvSpPr txBox="1"/>
      </xdr:nvSpPr>
      <xdr:spPr>
        <a:xfrm>
          <a:off x="9372111" y="100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29019</xdr:rowOff>
    </xdr:from>
    <xdr:to>
      <xdr:col>12</xdr:col>
      <xdr:colOff>561975</xdr:colOff>
      <xdr:row>58</xdr:row>
      <xdr:rowOff>130619</xdr:rowOff>
    </xdr:to>
    <xdr:sp macro="" textlink="">
      <xdr:nvSpPr>
        <xdr:cNvPr id="372" name="円/楕円 371"/>
        <xdr:cNvSpPr/>
      </xdr:nvSpPr>
      <xdr:spPr>
        <a:xfrm>
          <a:off x="8699500" y="99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121746</xdr:rowOff>
    </xdr:from>
    <xdr:ext cx="534377" cy="259045"/>
    <xdr:sp macro="" textlink="">
      <xdr:nvSpPr>
        <xdr:cNvPr id="373" name="テキスト ボックス 372"/>
        <xdr:cNvSpPr txBox="1"/>
      </xdr:nvSpPr>
      <xdr:spPr>
        <a:xfrm>
          <a:off x="8483111" y="100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11557</xdr:rowOff>
    </xdr:from>
    <xdr:to>
      <xdr:col>11</xdr:col>
      <xdr:colOff>358775</xdr:colOff>
      <xdr:row>58</xdr:row>
      <xdr:rowOff>113157</xdr:rowOff>
    </xdr:to>
    <xdr:sp macro="" textlink="">
      <xdr:nvSpPr>
        <xdr:cNvPr id="374" name="円/楕円 373"/>
        <xdr:cNvSpPr/>
      </xdr:nvSpPr>
      <xdr:spPr>
        <a:xfrm>
          <a:off x="78105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104284</xdr:rowOff>
    </xdr:from>
    <xdr:ext cx="534377" cy="259045"/>
    <xdr:sp macro="" textlink="">
      <xdr:nvSpPr>
        <xdr:cNvPr id="375" name="テキスト ボックス 374"/>
        <xdr:cNvSpPr txBox="1"/>
      </xdr:nvSpPr>
      <xdr:spPr>
        <a:xfrm>
          <a:off x="7594111" y="10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162141</xdr:rowOff>
    </xdr:from>
    <xdr:to>
      <xdr:col>10</xdr:col>
      <xdr:colOff>155575</xdr:colOff>
      <xdr:row>58</xdr:row>
      <xdr:rowOff>92291</xdr:rowOff>
    </xdr:to>
    <xdr:sp macro="" textlink="">
      <xdr:nvSpPr>
        <xdr:cNvPr id="376" name="円/楕円 375"/>
        <xdr:cNvSpPr/>
      </xdr:nvSpPr>
      <xdr:spPr>
        <a:xfrm>
          <a:off x="6921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83418</xdr:rowOff>
    </xdr:from>
    <xdr:ext cx="534377" cy="259045"/>
    <xdr:sp macro="" textlink="">
      <xdr:nvSpPr>
        <xdr:cNvPr id="377" name="テキスト ボックス 376"/>
        <xdr:cNvSpPr txBox="1"/>
      </xdr:nvSpPr>
      <xdr:spPr>
        <a:xfrm>
          <a:off x="6705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151913</xdr:rowOff>
    </xdr:from>
    <xdr:to>
      <xdr:col>15</xdr:col>
      <xdr:colOff>180975</xdr:colOff>
      <xdr:row>76</xdr:row>
      <xdr:rowOff>67658</xdr:rowOff>
    </xdr:to>
    <xdr:cxnSp macro="">
      <xdr:nvCxnSpPr>
        <xdr:cNvPr id="408" name="直線コネクタ 407"/>
        <xdr:cNvCxnSpPr/>
      </xdr:nvCxnSpPr>
      <xdr:spPr>
        <a:xfrm>
          <a:off x="9639300" y="13010663"/>
          <a:ext cx="8382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89179</xdr:rowOff>
    </xdr:from>
    <xdr:to>
      <xdr:col>14</xdr:col>
      <xdr:colOff>28575</xdr:colOff>
      <xdr:row>75</xdr:row>
      <xdr:rowOff>151913</xdr:rowOff>
    </xdr:to>
    <xdr:cxnSp macro="">
      <xdr:nvCxnSpPr>
        <xdr:cNvPr id="411" name="直線コネクタ 410"/>
        <xdr:cNvCxnSpPr/>
      </xdr:nvCxnSpPr>
      <xdr:spPr>
        <a:xfrm>
          <a:off x="8750300" y="12947929"/>
          <a:ext cx="8890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113998</xdr:rowOff>
    </xdr:from>
    <xdr:to>
      <xdr:col>12</xdr:col>
      <xdr:colOff>511175</xdr:colOff>
      <xdr:row>75</xdr:row>
      <xdr:rowOff>89179</xdr:rowOff>
    </xdr:to>
    <xdr:cxnSp macro="">
      <xdr:nvCxnSpPr>
        <xdr:cNvPr id="414" name="直線コネクタ 413"/>
        <xdr:cNvCxnSpPr/>
      </xdr:nvCxnSpPr>
      <xdr:spPr>
        <a:xfrm>
          <a:off x="7861300" y="12801298"/>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50410</xdr:rowOff>
    </xdr:from>
    <xdr:ext cx="534377" cy="259045"/>
    <xdr:sp macro="" textlink="">
      <xdr:nvSpPr>
        <xdr:cNvPr id="416" name="テキスト ボックス 415"/>
        <xdr:cNvSpPr txBox="1"/>
      </xdr:nvSpPr>
      <xdr:spPr>
        <a:xfrm>
          <a:off x="8483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37940</xdr:rowOff>
    </xdr:from>
    <xdr:to>
      <xdr:col>11</xdr:col>
      <xdr:colOff>307975</xdr:colOff>
      <xdr:row>74</xdr:row>
      <xdr:rowOff>113998</xdr:rowOff>
    </xdr:to>
    <xdr:cxnSp macro="">
      <xdr:nvCxnSpPr>
        <xdr:cNvPr id="417" name="直線コネクタ 416"/>
        <xdr:cNvCxnSpPr/>
      </xdr:nvCxnSpPr>
      <xdr:spPr>
        <a:xfrm>
          <a:off x="6972300" y="12725240"/>
          <a:ext cx="889000" cy="7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61123</xdr:rowOff>
    </xdr:from>
    <xdr:ext cx="534377" cy="259045"/>
    <xdr:sp macro="" textlink="">
      <xdr:nvSpPr>
        <xdr:cNvPr id="419" name="テキスト ボックス 418"/>
        <xdr:cNvSpPr txBox="1"/>
      </xdr:nvSpPr>
      <xdr:spPr>
        <a:xfrm>
          <a:off x="7594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56452</xdr:rowOff>
    </xdr:from>
    <xdr:ext cx="534377" cy="259045"/>
    <xdr:sp macro="" textlink="">
      <xdr:nvSpPr>
        <xdr:cNvPr id="421" name="テキスト ボックス 420"/>
        <xdr:cNvSpPr txBox="1"/>
      </xdr:nvSpPr>
      <xdr:spPr>
        <a:xfrm>
          <a:off x="6705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16858</xdr:rowOff>
    </xdr:from>
    <xdr:to>
      <xdr:col>15</xdr:col>
      <xdr:colOff>231775</xdr:colOff>
      <xdr:row>76</xdr:row>
      <xdr:rowOff>118458</xdr:rowOff>
    </xdr:to>
    <xdr:sp macro="" textlink="">
      <xdr:nvSpPr>
        <xdr:cNvPr id="427" name="円/楕円 426"/>
        <xdr:cNvSpPr/>
      </xdr:nvSpPr>
      <xdr:spPr>
        <a:xfrm>
          <a:off x="10426700" y="130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39736</xdr:rowOff>
    </xdr:from>
    <xdr:ext cx="534377" cy="259045"/>
    <xdr:sp macro="" textlink="">
      <xdr:nvSpPr>
        <xdr:cNvPr id="428" name="商工費該当値テキスト"/>
        <xdr:cNvSpPr txBox="1"/>
      </xdr:nvSpPr>
      <xdr:spPr>
        <a:xfrm>
          <a:off x="10528300" y="128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101114</xdr:rowOff>
    </xdr:from>
    <xdr:to>
      <xdr:col>14</xdr:col>
      <xdr:colOff>79375</xdr:colOff>
      <xdr:row>76</xdr:row>
      <xdr:rowOff>31263</xdr:rowOff>
    </xdr:to>
    <xdr:sp macro="" textlink="">
      <xdr:nvSpPr>
        <xdr:cNvPr id="429" name="円/楕円 428"/>
        <xdr:cNvSpPr/>
      </xdr:nvSpPr>
      <xdr:spPr>
        <a:xfrm>
          <a:off x="9588500" y="129598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47791</xdr:rowOff>
    </xdr:from>
    <xdr:ext cx="534377" cy="259045"/>
    <xdr:sp macro="" textlink="">
      <xdr:nvSpPr>
        <xdr:cNvPr id="430" name="テキスト ボックス 429"/>
        <xdr:cNvSpPr txBox="1"/>
      </xdr:nvSpPr>
      <xdr:spPr>
        <a:xfrm>
          <a:off x="9372111" y="127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38379</xdr:rowOff>
    </xdr:from>
    <xdr:to>
      <xdr:col>12</xdr:col>
      <xdr:colOff>561975</xdr:colOff>
      <xdr:row>75</xdr:row>
      <xdr:rowOff>139979</xdr:rowOff>
    </xdr:to>
    <xdr:sp macro="" textlink="">
      <xdr:nvSpPr>
        <xdr:cNvPr id="431" name="円/楕円 430"/>
        <xdr:cNvSpPr/>
      </xdr:nvSpPr>
      <xdr:spPr>
        <a:xfrm>
          <a:off x="8699500" y="128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156506</xdr:rowOff>
    </xdr:from>
    <xdr:ext cx="534377" cy="259045"/>
    <xdr:sp macro="" textlink="">
      <xdr:nvSpPr>
        <xdr:cNvPr id="432" name="テキスト ボックス 431"/>
        <xdr:cNvSpPr txBox="1"/>
      </xdr:nvSpPr>
      <xdr:spPr>
        <a:xfrm>
          <a:off x="8483111" y="126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21,297</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63198</xdr:rowOff>
    </xdr:from>
    <xdr:to>
      <xdr:col>11</xdr:col>
      <xdr:colOff>358775</xdr:colOff>
      <xdr:row>74</xdr:row>
      <xdr:rowOff>164798</xdr:rowOff>
    </xdr:to>
    <xdr:sp macro="" textlink="">
      <xdr:nvSpPr>
        <xdr:cNvPr id="433" name="円/楕円 432"/>
        <xdr:cNvSpPr/>
      </xdr:nvSpPr>
      <xdr:spPr>
        <a:xfrm>
          <a:off x="7810500" y="127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9875</xdr:rowOff>
    </xdr:from>
    <xdr:ext cx="534377" cy="259045"/>
    <xdr:sp macro="" textlink="">
      <xdr:nvSpPr>
        <xdr:cNvPr id="434" name="テキスト ボックス 433"/>
        <xdr:cNvSpPr txBox="1"/>
      </xdr:nvSpPr>
      <xdr:spPr>
        <a:xfrm>
          <a:off x="7594111" y="125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158590</xdr:rowOff>
    </xdr:from>
    <xdr:to>
      <xdr:col>10</xdr:col>
      <xdr:colOff>155575</xdr:colOff>
      <xdr:row>74</xdr:row>
      <xdr:rowOff>88740</xdr:rowOff>
    </xdr:to>
    <xdr:sp macro="" textlink="">
      <xdr:nvSpPr>
        <xdr:cNvPr id="435" name="円/楕円 434"/>
        <xdr:cNvSpPr/>
      </xdr:nvSpPr>
      <xdr:spPr>
        <a:xfrm>
          <a:off x="6921500" y="126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105267</xdr:rowOff>
    </xdr:from>
    <xdr:ext cx="534377" cy="259045"/>
    <xdr:sp macro="" textlink="">
      <xdr:nvSpPr>
        <xdr:cNvPr id="436" name="テキスト ボックス 435"/>
        <xdr:cNvSpPr txBox="1"/>
      </xdr:nvSpPr>
      <xdr:spPr>
        <a:xfrm>
          <a:off x="6705111" y="124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156203</xdr:rowOff>
    </xdr:from>
    <xdr:to>
      <xdr:col>15</xdr:col>
      <xdr:colOff>180975</xdr:colOff>
      <xdr:row>98</xdr:row>
      <xdr:rowOff>162027</xdr:rowOff>
    </xdr:to>
    <xdr:cxnSp macro="">
      <xdr:nvCxnSpPr>
        <xdr:cNvPr id="467" name="直線コネクタ 466"/>
        <xdr:cNvCxnSpPr/>
      </xdr:nvCxnSpPr>
      <xdr:spPr>
        <a:xfrm flipV="1">
          <a:off x="9639300" y="16958303"/>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156880</xdr:rowOff>
    </xdr:from>
    <xdr:to>
      <xdr:col>14</xdr:col>
      <xdr:colOff>28575</xdr:colOff>
      <xdr:row>98</xdr:row>
      <xdr:rowOff>162027</xdr:rowOff>
    </xdr:to>
    <xdr:cxnSp macro="">
      <xdr:nvCxnSpPr>
        <xdr:cNvPr id="470" name="直線コネクタ 469"/>
        <xdr:cNvCxnSpPr/>
      </xdr:nvCxnSpPr>
      <xdr:spPr>
        <a:xfrm>
          <a:off x="8750300" y="16958980"/>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138122</xdr:rowOff>
    </xdr:from>
    <xdr:to>
      <xdr:col>12</xdr:col>
      <xdr:colOff>511175</xdr:colOff>
      <xdr:row>98</xdr:row>
      <xdr:rowOff>156880</xdr:rowOff>
    </xdr:to>
    <xdr:cxnSp macro="">
      <xdr:nvCxnSpPr>
        <xdr:cNvPr id="473" name="直線コネクタ 472"/>
        <xdr:cNvCxnSpPr/>
      </xdr:nvCxnSpPr>
      <xdr:spPr>
        <a:xfrm>
          <a:off x="7861300" y="16940222"/>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52734</xdr:rowOff>
    </xdr:from>
    <xdr:ext cx="534377" cy="259045"/>
    <xdr:sp macro="" textlink="">
      <xdr:nvSpPr>
        <xdr:cNvPr id="475" name="テキスト ボックス 474"/>
        <xdr:cNvSpPr txBox="1"/>
      </xdr:nvSpPr>
      <xdr:spPr>
        <a:xfrm>
          <a:off x="8483111" y="170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138122</xdr:rowOff>
    </xdr:from>
    <xdr:to>
      <xdr:col>11</xdr:col>
      <xdr:colOff>307975</xdr:colOff>
      <xdr:row>98</xdr:row>
      <xdr:rowOff>151119</xdr:rowOff>
    </xdr:to>
    <xdr:cxnSp macro="">
      <xdr:nvCxnSpPr>
        <xdr:cNvPr id="476" name="直線コネクタ 475"/>
        <xdr:cNvCxnSpPr/>
      </xdr:nvCxnSpPr>
      <xdr:spPr>
        <a:xfrm flipV="1">
          <a:off x="6972300" y="16940222"/>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48248</xdr:rowOff>
    </xdr:from>
    <xdr:ext cx="534377" cy="259045"/>
    <xdr:sp macro="" textlink="">
      <xdr:nvSpPr>
        <xdr:cNvPr id="478" name="テキスト ボックス 477"/>
        <xdr:cNvSpPr txBox="1"/>
      </xdr:nvSpPr>
      <xdr:spPr>
        <a:xfrm>
          <a:off x="7594111" y="17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60555</xdr:rowOff>
    </xdr:from>
    <xdr:ext cx="534377" cy="259045"/>
    <xdr:sp macro="" textlink="">
      <xdr:nvSpPr>
        <xdr:cNvPr id="480" name="テキスト ボックス 479"/>
        <xdr:cNvSpPr txBox="1"/>
      </xdr:nvSpPr>
      <xdr:spPr>
        <a:xfrm>
          <a:off x="6705111" y="170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105403</xdr:rowOff>
    </xdr:from>
    <xdr:to>
      <xdr:col>15</xdr:col>
      <xdr:colOff>231775</xdr:colOff>
      <xdr:row>99</xdr:row>
      <xdr:rowOff>35553</xdr:rowOff>
    </xdr:to>
    <xdr:sp macro="" textlink="">
      <xdr:nvSpPr>
        <xdr:cNvPr id="486" name="円/楕円 485"/>
        <xdr:cNvSpPr/>
      </xdr:nvSpPr>
      <xdr:spPr>
        <a:xfrm>
          <a:off x="10426700" y="169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64780</xdr:rowOff>
    </xdr:from>
    <xdr:ext cx="534377" cy="259045"/>
    <xdr:sp macro="" textlink="">
      <xdr:nvSpPr>
        <xdr:cNvPr id="487" name="土木費該当値テキスト"/>
        <xdr:cNvSpPr txBox="1"/>
      </xdr:nvSpPr>
      <xdr:spPr>
        <a:xfrm>
          <a:off x="10528300" y="166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111227</xdr:rowOff>
    </xdr:from>
    <xdr:to>
      <xdr:col>14</xdr:col>
      <xdr:colOff>79375</xdr:colOff>
      <xdr:row>99</xdr:row>
      <xdr:rowOff>41377</xdr:rowOff>
    </xdr:to>
    <xdr:sp macro="" textlink="">
      <xdr:nvSpPr>
        <xdr:cNvPr id="488" name="円/楕円 487"/>
        <xdr:cNvSpPr/>
      </xdr:nvSpPr>
      <xdr:spPr>
        <a:xfrm>
          <a:off x="9588500" y="16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57904</xdr:rowOff>
    </xdr:from>
    <xdr:ext cx="534377" cy="259045"/>
    <xdr:sp macro="" textlink="">
      <xdr:nvSpPr>
        <xdr:cNvPr id="489" name="テキスト ボックス 488"/>
        <xdr:cNvSpPr txBox="1"/>
      </xdr:nvSpPr>
      <xdr:spPr>
        <a:xfrm>
          <a:off x="9372111" y="1668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106080</xdr:rowOff>
    </xdr:from>
    <xdr:to>
      <xdr:col>12</xdr:col>
      <xdr:colOff>561975</xdr:colOff>
      <xdr:row>99</xdr:row>
      <xdr:rowOff>36230</xdr:rowOff>
    </xdr:to>
    <xdr:sp macro="" textlink="">
      <xdr:nvSpPr>
        <xdr:cNvPr id="490" name="円/楕円 489"/>
        <xdr:cNvSpPr/>
      </xdr:nvSpPr>
      <xdr:spPr>
        <a:xfrm>
          <a:off x="8699500" y="169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52757</xdr:rowOff>
    </xdr:from>
    <xdr:ext cx="534377" cy="259045"/>
    <xdr:sp macro="" textlink="">
      <xdr:nvSpPr>
        <xdr:cNvPr id="491" name="テキスト ボックス 490"/>
        <xdr:cNvSpPr txBox="1"/>
      </xdr:nvSpPr>
      <xdr:spPr>
        <a:xfrm>
          <a:off x="8483111" y="166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87322</xdr:rowOff>
    </xdr:from>
    <xdr:to>
      <xdr:col>11</xdr:col>
      <xdr:colOff>358775</xdr:colOff>
      <xdr:row>99</xdr:row>
      <xdr:rowOff>17472</xdr:rowOff>
    </xdr:to>
    <xdr:sp macro="" textlink="">
      <xdr:nvSpPr>
        <xdr:cNvPr id="492" name="円/楕円 491"/>
        <xdr:cNvSpPr/>
      </xdr:nvSpPr>
      <xdr:spPr>
        <a:xfrm>
          <a:off x="7810500" y="168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33999</xdr:rowOff>
    </xdr:from>
    <xdr:ext cx="534377" cy="259045"/>
    <xdr:sp macro="" textlink="">
      <xdr:nvSpPr>
        <xdr:cNvPr id="493" name="テキスト ボックス 492"/>
        <xdr:cNvSpPr txBox="1"/>
      </xdr:nvSpPr>
      <xdr:spPr>
        <a:xfrm>
          <a:off x="7594111" y="1666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100319</xdr:rowOff>
    </xdr:from>
    <xdr:to>
      <xdr:col>10</xdr:col>
      <xdr:colOff>155575</xdr:colOff>
      <xdr:row>99</xdr:row>
      <xdr:rowOff>30469</xdr:rowOff>
    </xdr:to>
    <xdr:sp macro="" textlink="">
      <xdr:nvSpPr>
        <xdr:cNvPr id="494" name="円/楕円 493"/>
        <xdr:cNvSpPr/>
      </xdr:nvSpPr>
      <xdr:spPr>
        <a:xfrm>
          <a:off x="6921500" y="169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46996</xdr:rowOff>
    </xdr:from>
    <xdr:ext cx="534377" cy="259045"/>
    <xdr:sp macro="" textlink="">
      <xdr:nvSpPr>
        <xdr:cNvPr id="495" name="テキスト ボックス 494"/>
        <xdr:cNvSpPr txBox="1"/>
      </xdr:nvSpPr>
      <xdr:spPr>
        <a:xfrm>
          <a:off x="6705111" y="166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168408</xdr:rowOff>
    </xdr:from>
    <xdr:to>
      <xdr:col>23</xdr:col>
      <xdr:colOff>517525</xdr:colOff>
      <xdr:row>37</xdr:row>
      <xdr:rowOff>14903</xdr:rowOff>
    </xdr:to>
    <xdr:cxnSp macro="">
      <xdr:nvCxnSpPr>
        <xdr:cNvPr id="524" name="直線コネクタ 523"/>
        <xdr:cNvCxnSpPr/>
      </xdr:nvCxnSpPr>
      <xdr:spPr>
        <a:xfrm flipV="1">
          <a:off x="15481300" y="6340608"/>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14903</xdr:rowOff>
    </xdr:from>
    <xdr:to>
      <xdr:col>22</xdr:col>
      <xdr:colOff>365125</xdr:colOff>
      <xdr:row>37</xdr:row>
      <xdr:rowOff>33229</xdr:rowOff>
    </xdr:to>
    <xdr:cxnSp macro="">
      <xdr:nvCxnSpPr>
        <xdr:cNvPr id="527" name="直線コネクタ 526"/>
        <xdr:cNvCxnSpPr/>
      </xdr:nvCxnSpPr>
      <xdr:spPr>
        <a:xfrm flipV="1">
          <a:off x="14592300" y="635855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117811</xdr:rowOff>
    </xdr:from>
    <xdr:to>
      <xdr:col>21</xdr:col>
      <xdr:colOff>161925</xdr:colOff>
      <xdr:row>37</xdr:row>
      <xdr:rowOff>33229</xdr:rowOff>
    </xdr:to>
    <xdr:cxnSp macro="">
      <xdr:nvCxnSpPr>
        <xdr:cNvPr id="530" name="直線コネクタ 529"/>
        <xdr:cNvCxnSpPr/>
      </xdr:nvCxnSpPr>
      <xdr:spPr>
        <a:xfrm>
          <a:off x="13703300" y="6118561"/>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117811</xdr:rowOff>
    </xdr:from>
    <xdr:to>
      <xdr:col>19</xdr:col>
      <xdr:colOff>644525</xdr:colOff>
      <xdr:row>36</xdr:row>
      <xdr:rowOff>103810</xdr:rowOff>
    </xdr:to>
    <xdr:cxnSp macro="">
      <xdr:nvCxnSpPr>
        <xdr:cNvPr id="533" name="直線コネクタ 532"/>
        <xdr:cNvCxnSpPr/>
      </xdr:nvCxnSpPr>
      <xdr:spPr>
        <a:xfrm flipV="1">
          <a:off x="12814300" y="6118561"/>
          <a:ext cx="889000" cy="1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138765</xdr:rowOff>
    </xdr:from>
    <xdr:ext cx="534377" cy="259045"/>
    <xdr:sp macro="" textlink="">
      <xdr:nvSpPr>
        <xdr:cNvPr id="535" name="テキスト ボックス 534"/>
        <xdr:cNvSpPr txBox="1"/>
      </xdr:nvSpPr>
      <xdr:spPr>
        <a:xfrm>
          <a:off x="13436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7529</xdr:rowOff>
    </xdr:from>
    <xdr:ext cx="534377" cy="259045"/>
    <xdr:sp macro="" textlink="">
      <xdr:nvSpPr>
        <xdr:cNvPr id="537" name="テキスト ボックス 536"/>
        <xdr:cNvSpPr txBox="1"/>
      </xdr:nvSpPr>
      <xdr:spPr>
        <a:xfrm>
          <a:off x="12547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117608</xdr:rowOff>
    </xdr:from>
    <xdr:to>
      <xdr:col>23</xdr:col>
      <xdr:colOff>568325</xdr:colOff>
      <xdr:row>37</xdr:row>
      <xdr:rowOff>47758</xdr:rowOff>
    </xdr:to>
    <xdr:sp macro="" textlink="">
      <xdr:nvSpPr>
        <xdr:cNvPr id="543" name="円/楕円 542"/>
        <xdr:cNvSpPr/>
      </xdr:nvSpPr>
      <xdr:spPr>
        <a:xfrm>
          <a:off x="16268700" y="62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140485</xdr:rowOff>
    </xdr:from>
    <xdr:ext cx="534377" cy="259045"/>
    <xdr:sp macro="" textlink="">
      <xdr:nvSpPr>
        <xdr:cNvPr id="544" name="消防費該当値テキスト"/>
        <xdr:cNvSpPr txBox="1"/>
      </xdr:nvSpPr>
      <xdr:spPr>
        <a:xfrm>
          <a:off x="16370300" y="61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135553</xdr:rowOff>
    </xdr:from>
    <xdr:to>
      <xdr:col>22</xdr:col>
      <xdr:colOff>415925</xdr:colOff>
      <xdr:row>37</xdr:row>
      <xdr:rowOff>65703</xdr:rowOff>
    </xdr:to>
    <xdr:sp macro="" textlink="">
      <xdr:nvSpPr>
        <xdr:cNvPr id="545" name="円/楕円 544"/>
        <xdr:cNvSpPr/>
      </xdr:nvSpPr>
      <xdr:spPr>
        <a:xfrm>
          <a:off x="15430500" y="63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56830</xdr:rowOff>
    </xdr:from>
    <xdr:ext cx="534377" cy="259045"/>
    <xdr:sp macro="" textlink="">
      <xdr:nvSpPr>
        <xdr:cNvPr id="546" name="テキスト ボックス 545"/>
        <xdr:cNvSpPr txBox="1"/>
      </xdr:nvSpPr>
      <xdr:spPr>
        <a:xfrm>
          <a:off x="15214111" y="64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153879</xdr:rowOff>
    </xdr:from>
    <xdr:to>
      <xdr:col>21</xdr:col>
      <xdr:colOff>212725</xdr:colOff>
      <xdr:row>37</xdr:row>
      <xdr:rowOff>84029</xdr:rowOff>
    </xdr:to>
    <xdr:sp macro="" textlink="">
      <xdr:nvSpPr>
        <xdr:cNvPr id="547" name="円/楕円 546"/>
        <xdr:cNvSpPr/>
      </xdr:nvSpPr>
      <xdr:spPr>
        <a:xfrm>
          <a:off x="14541500" y="63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75156</xdr:rowOff>
    </xdr:from>
    <xdr:ext cx="534377" cy="259045"/>
    <xdr:sp macro="" textlink="">
      <xdr:nvSpPr>
        <xdr:cNvPr id="548" name="テキスト ボックス 547"/>
        <xdr:cNvSpPr txBox="1"/>
      </xdr:nvSpPr>
      <xdr:spPr>
        <a:xfrm>
          <a:off x="14325111" y="64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67011</xdr:rowOff>
    </xdr:from>
    <xdr:to>
      <xdr:col>20</xdr:col>
      <xdr:colOff>9525</xdr:colOff>
      <xdr:row>35</xdr:row>
      <xdr:rowOff>168611</xdr:rowOff>
    </xdr:to>
    <xdr:sp macro="" textlink="">
      <xdr:nvSpPr>
        <xdr:cNvPr id="549" name="円/楕円 548"/>
        <xdr:cNvSpPr/>
      </xdr:nvSpPr>
      <xdr:spPr>
        <a:xfrm>
          <a:off x="13652500" y="60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13688</xdr:rowOff>
    </xdr:from>
    <xdr:ext cx="534377" cy="259045"/>
    <xdr:sp macro="" textlink="">
      <xdr:nvSpPr>
        <xdr:cNvPr id="550" name="テキスト ボックス 549"/>
        <xdr:cNvSpPr txBox="1"/>
      </xdr:nvSpPr>
      <xdr:spPr>
        <a:xfrm>
          <a:off x="13436111" y="58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53010</xdr:rowOff>
    </xdr:from>
    <xdr:to>
      <xdr:col>18</xdr:col>
      <xdr:colOff>492125</xdr:colOff>
      <xdr:row>36</xdr:row>
      <xdr:rowOff>154610</xdr:rowOff>
    </xdr:to>
    <xdr:sp macro="" textlink="">
      <xdr:nvSpPr>
        <xdr:cNvPr id="551" name="円/楕円 550"/>
        <xdr:cNvSpPr/>
      </xdr:nvSpPr>
      <xdr:spPr>
        <a:xfrm>
          <a:off x="12763500" y="62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171137</xdr:rowOff>
    </xdr:from>
    <xdr:ext cx="534377" cy="259045"/>
    <xdr:sp macro="" textlink="">
      <xdr:nvSpPr>
        <xdr:cNvPr id="552" name="テキスト ボックス 551"/>
        <xdr:cNvSpPr txBox="1"/>
      </xdr:nvSpPr>
      <xdr:spPr>
        <a:xfrm>
          <a:off x="12547111" y="60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169161</xdr:rowOff>
    </xdr:from>
    <xdr:to>
      <xdr:col>23</xdr:col>
      <xdr:colOff>517525</xdr:colOff>
      <xdr:row>56</xdr:row>
      <xdr:rowOff>94894</xdr:rowOff>
    </xdr:to>
    <xdr:cxnSp macro="">
      <xdr:nvCxnSpPr>
        <xdr:cNvPr id="586" name="直線コネクタ 585"/>
        <xdr:cNvCxnSpPr/>
      </xdr:nvCxnSpPr>
      <xdr:spPr>
        <a:xfrm>
          <a:off x="15481300" y="9598911"/>
          <a:ext cx="838200" cy="9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169161</xdr:rowOff>
    </xdr:from>
    <xdr:to>
      <xdr:col>22</xdr:col>
      <xdr:colOff>365125</xdr:colOff>
      <xdr:row>57</xdr:row>
      <xdr:rowOff>87894</xdr:rowOff>
    </xdr:to>
    <xdr:cxnSp macro="">
      <xdr:nvCxnSpPr>
        <xdr:cNvPr id="589" name="直線コネクタ 588"/>
        <xdr:cNvCxnSpPr/>
      </xdr:nvCxnSpPr>
      <xdr:spPr>
        <a:xfrm flipV="1">
          <a:off x="14592300" y="9598911"/>
          <a:ext cx="889000" cy="26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82493</xdr:rowOff>
    </xdr:from>
    <xdr:to>
      <xdr:col>21</xdr:col>
      <xdr:colOff>161925</xdr:colOff>
      <xdr:row>57</xdr:row>
      <xdr:rowOff>87894</xdr:rowOff>
    </xdr:to>
    <xdr:cxnSp macro="">
      <xdr:nvCxnSpPr>
        <xdr:cNvPr id="592" name="直線コネクタ 591"/>
        <xdr:cNvCxnSpPr/>
      </xdr:nvCxnSpPr>
      <xdr:spPr>
        <a:xfrm>
          <a:off x="13703300" y="9683693"/>
          <a:ext cx="889000" cy="17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82493</xdr:rowOff>
    </xdr:from>
    <xdr:to>
      <xdr:col>19</xdr:col>
      <xdr:colOff>644525</xdr:colOff>
      <xdr:row>57</xdr:row>
      <xdr:rowOff>17942</xdr:rowOff>
    </xdr:to>
    <xdr:cxnSp macro="">
      <xdr:nvCxnSpPr>
        <xdr:cNvPr id="595" name="直線コネクタ 594"/>
        <xdr:cNvCxnSpPr/>
      </xdr:nvCxnSpPr>
      <xdr:spPr>
        <a:xfrm flipV="1">
          <a:off x="12814300" y="9683693"/>
          <a:ext cx="889000" cy="10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170040</xdr:rowOff>
    </xdr:from>
    <xdr:ext cx="534377" cy="259045"/>
    <xdr:sp macro="" textlink="">
      <xdr:nvSpPr>
        <xdr:cNvPr id="597" name="テキスト ボックス 596"/>
        <xdr:cNvSpPr txBox="1"/>
      </xdr:nvSpPr>
      <xdr:spPr>
        <a:xfrm>
          <a:off x="13436111" y="97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48321</xdr:rowOff>
    </xdr:from>
    <xdr:ext cx="534377" cy="259045"/>
    <xdr:sp macro="" textlink="">
      <xdr:nvSpPr>
        <xdr:cNvPr id="599" name="テキスト ボックス 598"/>
        <xdr:cNvSpPr txBox="1"/>
      </xdr:nvSpPr>
      <xdr:spPr>
        <a:xfrm>
          <a:off x="12547111" y="9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44094</xdr:rowOff>
    </xdr:from>
    <xdr:to>
      <xdr:col>23</xdr:col>
      <xdr:colOff>568325</xdr:colOff>
      <xdr:row>56</xdr:row>
      <xdr:rowOff>145694</xdr:rowOff>
    </xdr:to>
    <xdr:sp macro="" textlink="">
      <xdr:nvSpPr>
        <xdr:cNvPr id="605" name="円/楕円 604"/>
        <xdr:cNvSpPr/>
      </xdr:nvSpPr>
      <xdr:spPr>
        <a:xfrm>
          <a:off x="16268700" y="96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66971</xdr:rowOff>
    </xdr:from>
    <xdr:ext cx="534377" cy="259045"/>
    <xdr:sp macro="" textlink="">
      <xdr:nvSpPr>
        <xdr:cNvPr id="606" name="教育費該当値テキスト"/>
        <xdr:cNvSpPr txBox="1"/>
      </xdr:nvSpPr>
      <xdr:spPr>
        <a:xfrm>
          <a:off x="16370300"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59,136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118361</xdr:rowOff>
    </xdr:from>
    <xdr:to>
      <xdr:col>22</xdr:col>
      <xdr:colOff>415925</xdr:colOff>
      <xdr:row>56</xdr:row>
      <xdr:rowOff>48511</xdr:rowOff>
    </xdr:to>
    <xdr:sp macro="" textlink="">
      <xdr:nvSpPr>
        <xdr:cNvPr id="607" name="円/楕円 606"/>
        <xdr:cNvSpPr/>
      </xdr:nvSpPr>
      <xdr:spPr>
        <a:xfrm>
          <a:off x="15430500" y="95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65038</xdr:rowOff>
    </xdr:from>
    <xdr:ext cx="534377" cy="259045"/>
    <xdr:sp macro="" textlink="">
      <xdr:nvSpPr>
        <xdr:cNvPr id="608" name="テキスト ボックス 607"/>
        <xdr:cNvSpPr txBox="1"/>
      </xdr:nvSpPr>
      <xdr:spPr>
        <a:xfrm>
          <a:off x="15214111" y="93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37094</xdr:rowOff>
    </xdr:from>
    <xdr:to>
      <xdr:col>21</xdr:col>
      <xdr:colOff>212725</xdr:colOff>
      <xdr:row>57</xdr:row>
      <xdr:rowOff>138694</xdr:rowOff>
    </xdr:to>
    <xdr:sp macro="" textlink="">
      <xdr:nvSpPr>
        <xdr:cNvPr id="609" name="円/楕円 608"/>
        <xdr:cNvSpPr/>
      </xdr:nvSpPr>
      <xdr:spPr>
        <a:xfrm>
          <a:off x="14541500" y="98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129821</xdr:rowOff>
    </xdr:from>
    <xdr:ext cx="534377" cy="259045"/>
    <xdr:sp macro="" textlink="">
      <xdr:nvSpPr>
        <xdr:cNvPr id="610" name="テキスト ボックス 609"/>
        <xdr:cNvSpPr txBox="1"/>
      </xdr:nvSpPr>
      <xdr:spPr>
        <a:xfrm>
          <a:off x="14325111" y="99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31693</xdr:rowOff>
    </xdr:from>
    <xdr:to>
      <xdr:col>20</xdr:col>
      <xdr:colOff>9525</xdr:colOff>
      <xdr:row>56</xdr:row>
      <xdr:rowOff>133293</xdr:rowOff>
    </xdr:to>
    <xdr:sp macro="" textlink="">
      <xdr:nvSpPr>
        <xdr:cNvPr id="611" name="円/楕円 610"/>
        <xdr:cNvSpPr/>
      </xdr:nvSpPr>
      <xdr:spPr>
        <a:xfrm>
          <a:off x="13652500" y="96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149820</xdr:rowOff>
    </xdr:from>
    <xdr:ext cx="534377" cy="259045"/>
    <xdr:sp macro="" textlink="">
      <xdr:nvSpPr>
        <xdr:cNvPr id="612" name="テキスト ボックス 611"/>
        <xdr:cNvSpPr txBox="1"/>
      </xdr:nvSpPr>
      <xdr:spPr>
        <a:xfrm>
          <a:off x="13436111" y="94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138592</xdr:rowOff>
    </xdr:from>
    <xdr:to>
      <xdr:col>18</xdr:col>
      <xdr:colOff>492125</xdr:colOff>
      <xdr:row>57</xdr:row>
      <xdr:rowOff>68742</xdr:rowOff>
    </xdr:to>
    <xdr:sp macro="" textlink="">
      <xdr:nvSpPr>
        <xdr:cNvPr id="613" name="円/楕円 612"/>
        <xdr:cNvSpPr/>
      </xdr:nvSpPr>
      <xdr:spPr>
        <a:xfrm>
          <a:off x="12763500" y="97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59869</xdr:rowOff>
    </xdr:from>
    <xdr:ext cx="534377" cy="259045"/>
    <xdr:sp macro="" textlink="">
      <xdr:nvSpPr>
        <xdr:cNvPr id="614" name="テキスト ボックス 613"/>
        <xdr:cNvSpPr txBox="1"/>
      </xdr:nvSpPr>
      <xdr:spPr>
        <a:xfrm>
          <a:off x="12547111" y="98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40205</xdr:rowOff>
    </xdr:from>
    <xdr:to>
      <xdr:col>23</xdr:col>
      <xdr:colOff>517525</xdr:colOff>
      <xdr:row>79</xdr:row>
      <xdr:rowOff>42290</xdr:rowOff>
    </xdr:to>
    <xdr:cxnSp macro="">
      <xdr:nvCxnSpPr>
        <xdr:cNvPr id="643" name="直線コネクタ 642"/>
        <xdr:cNvCxnSpPr/>
      </xdr:nvCxnSpPr>
      <xdr:spPr>
        <a:xfrm>
          <a:off x="15481300" y="13584755"/>
          <a:ext cx="8382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40205</xdr:rowOff>
    </xdr:from>
    <xdr:to>
      <xdr:col>22</xdr:col>
      <xdr:colOff>365125</xdr:colOff>
      <xdr:row>79</xdr:row>
      <xdr:rowOff>43407</xdr:rowOff>
    </xdr:to>
    <xdr:cxnSp macro="">
      <xdr:nvCxnSpPr>
        <xdr:cNvPr id="646" name="直線コネクタ 645"/>
        <xdr:cNvCxnSpPr/>
      </xdr:nvCxnSpPr>
      <xdr:spPr>
        <a:xfrm flipV="1">
          <a:off x="14592300" y="13584755"/>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39070</xdr:rowOff>
    </xdr:from>
    <xdr:to>
      <xdr:col>21</xdr:col>
      <xdr:colOff>161925</xdr:colOff>
      <xdr:row>79</xdr:row>
      <xdr:rowOff>43407</xdr:rowOff>
    </xdr:to>
    <xdr:cxnSp macro="">
      <xdr:nvCxnSpPr>
        <xdr:cNvPr id="649" name="直線コネクタ 648"/>
        <xdr:cNvCxnSpPr/>
      </xdr:nvCxnSpPr>
      <xdr:spPr>
        <a:xfrm>
          <a:off x="13703300" y="13583620"/>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12409</xdr:rowOff>
    </xdr:from>
    <xdr:to>
      <xdr:col>19</xdr:col>
      <xdr:colOff>644525</xdr:colOff>
      <xdr:row>79</xdr:row>
      <xdr:rowOff>39070</xdr:rowOff>
    </xdr:to>
    <xdr:cxnSp macro="">
      <xdr:nvCxnSpPr>
        <xdr:cNvPr id="652" name="直線コネクタ 651"/>
        <xdr:cNvCxnSpPr/>
      </xdr:nvCxnSpPr>
      <xdr:spPr>
        <a:xfrm>
          <a:off x="12814300" y="13556959"/>
          <a:ext cx="889000" cy="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55463</xdr:rowOff>
    </xdr:from>
    <xdr:ext cx="469744" cy="259045"/>
    <xdr:sp macro="" textlink="">
      <xdr:nvSpPr>
        <xdr:cNvPr id="656" name="テキスト ボックス 655"/>
        <xdr:cNvSpPr txBox="1"/>
      </xdr:nvSpPr>
      <xdr:spPr>
        <a:xfrm>
          <a:off x="12579427" y="1360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162940</xdr:rowOff>
    </xdr:from>
    <xdr:to>
      <xdr:col>23</xdr:col>
      <xdr:colOff>568325</xdr:colOff>
      <xdr:row>79</xdr:row>
      <xdr:rowOff>93090</xdr:rowOff>
    </xdr:to>
    <xdr:sp macro="" textlink="">
      <xdr:nvSpPr>
        <xdr:cNvPr id="662" name="円/楕円 661"/>
        <xdr:cNvSpPr/>
      </xdr:nvSpPr>
      <xdr:spPr>
        <a:xfrm>
          <a:off x="16268700" y="135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160855</xdr:rowOff>
    </xdr:from>
    <xdr:to>
      <xdr:col>22</xdr:col>
      <xdr:colOff>415925</xdr:colOff>
      <xdr:row>79</xdr:row>
      <xdr:rowOff>91005</xdr:rowOff>
    </xdr:to>
    <xdr:sp macro="" textlink="">
      <xdr:nvSpPr>
        <xdr:cNvPr id="664" name="円/楕円 663"/>
        <xdr:cNvSpPr/>
      </xdr:nvSpPr>
      <xdr:spPr>
        <a:xfrm>
          <a:off x="15430500" y="135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82132</xdr:rowOff>
    </xdr:from>
    <xdr:ext cx="469744" cy="259045"/>
    <xdr:sp macro="" textlink="">
      <xdr:nvSpPr>
        <xdr:cNvPr id="665" name="テキスト ボックス 664"/>
        <xdr:cNvSpPr txBox="1"/>
      </xdr:nvSpPr>
      <xdr:spPr>
        <a:xfrm>
          <a:off x="15246427" y="1362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164057</xdr:rowOff>
    </xdr:from>
    <xdr:to>
      <xdr:col>21</xdr:col>
      <xdr:colOff>212725</xdr:colOff>
      <xdr:row>79</xdr:row>
      <xdr:rowOff>94207</xdr:rowOff>
    </xdr:to>
    <xdr:sp macro="" textlink="">
      <xdr:nvSpPr>
        <xdr:cNvPr id="666" name="円/楕円 665"/>
        <xdr:cNvSpPr/>
      </xdr:nvSpPr>
      <xdr:spPr>
        <a:xfrm>
          <a:off x="14541500" y="1353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85334</xdr:rowOff>
    </xdr:from>
    <xdr:ext cx="378565" cy="259045"/>
    <xdr:sp macro="" textlink="">
      <xdr:nvSpPr>
        <xdr:cNvPr id="667" name="テキスト ボックス 666"/>
        <xdr:cNvSpPr txBox="1"/>
      </xdr:nvSpPr>
      <xdr:spPr>
        <a:xfrm>
          <a:off x="14403017" y="1362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159720</xdr:rowOff>
    </xdr:from>
    <xdr:to>
      <xdr:col>20</xdr:col>
      <xdr:colOff>9525</xdr:colOff>
      <xdr:row>79</xdr:row>
      <xdr:rowOff>89870</xdr:rowOff>
    </xdr:to>
    <xdr:sp macro="" textlink="">
      <xdr:nvSpPr>
        <xdr:cNvPr id="668" name="円/楕円 667"/>
        <xdr:cNvSpPr/>
      </xdr:nvSpPr>
      <xdr:spPr>
        <a:xfrm>
          <a:off x="13652500" y="135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80997</xdr:rowOff>
    </xdr:from>
    <xdr:ext cx="469744" cy="259045"/>
    <xdr:sp macro="" textlink="">
      <xdr:nvSpPr>
        <xdr:cNvPr id="669" name="テキスト ボックス 668"/>
        <xdr:cNvSpPr txBox="1"/>
      </xdr:nvSpPr>
      <xdr:spPr>
        <a:xfrm>
          <a:off x="13468427" y="136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133059</xdr:rowOff>
    </xdr:from>
    <xdr:to>
      <xdr:col>18</xdr:col>
      <xdr:colOff>492125</xdr:colOff>
      <xdr:row>79</xdr:row>
      <xdr:rowOff>63209</xdr:rowOff>
    </xdr:to>
    <xdr:sp macro="" textlink="">
      <xdr:nvSpPr>
        <xdr:cNvPr id="670" name="円/楕円 669"/>
        <xdr:cNvSpPr/>
      </xdr:nvSpPr>
      <xdr:spPr>
        <a:xfrm>
          <a:off x="12763500" y="13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79736</xdr:rowOff>
    </xdr:from>
    <xdr:ext cx="469744" cy="259045"/>
    <xdr:sp macro="" textlink="">
      <xdr:nvSpPr>
        <xdr:cNvPr id="671" name="テキスト ボックス 670"/>
        <xdr:cNvSpPr txBox="1"/>
      </xdr:nvSpPr>
      <xdr:spPr>
        <a:xfrm>
          <a:off x="12579427" y="132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144413</xdr:rowOff>
    </xdr:from>
    <xdr:to>
      <xdr:col>23</xdr:col>
      <xdr:colOff>517525</xdr:colOff>
      <xdr:row>96</xdr:row>
      <xdr:rowOff>157215</xdr:rowOff>
    </xdr:to>
    <xdr:cxnSp macro="">
      <xdr:nvCxnSpPr>
        <xdr:cNvPr id="702" name="直線コネクタ 701"/>
        <xdr:cNvCxnSpPr/>
      </xdr:nvCxnSpPr>
      <xdr:spPr>
        <a:xfrm>
          <a:off x="15481300" y="1660361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135302</xdr:rowOff>
    </xdr:from>
    <xdr:to>
      <xdr:col>22</xdr:col>
      <xdr:colOff>365125</xdr:colOff>
      <xdr:row>96</xdr:row>
      <xdr:rowOff>144413</xdr:rowOff>
    </xdr:to>
    <xdr:cxnSp macro="">
      <xdr:nvCxnSpPr>
        <xdr:cNvPr id="705" name="直線コネクタ 704"/>
        <xdr:cNvCxnSpPr/>
      </xdr:nvCxnSpPr>
      <xdr:spPr>
        <a:xfrm>
          <a:off x="14592300" y="16594502"/>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135302</xdr:rowOff>
    </xdr:from>
    <xdr:to>
      <xdr:col>21</xdr:col>
      <xdr:colOff>161925</xdr:colOff>
      <xdr:row>96</xdr:row>
      <xdr:rowOff>139145</xdr:rowOff>
    </xdr:to>
    <xdr:cxnSp macro="">
      <xdr:nvCxnSpPr>
        <xdr:cNvPr id="708" name="直線コネクタ 707"/>
        <xdr:cNvCxnSpPr/>
      </xdr:nvCxnSpPr>
      <xdr:spPr>
        <a:xfrm flipV="1">
          <a:off x="13703300" y="16594502"/>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139145</xdr:rowOff>
    </xdr:from>
    <xdr:to>
      <xdr:col>19</xdr:col>
      <xdr:colOff>644525</xdr:colOff>
      <xdr:row>96</xdr:row>
      <xdr:rowOff>139819</xdr:rowOff>
    </xdr:to>
    <xdr:cxnSp macro="">
      <xdr:nvCxnSpPr>
        <xdr:cNvPr id="711" name="直線コネクタ 710"/>
        <xdr:cNvCxnSpPr/>
      </xdr:nvCxnSpPr>
      <xdr:spPr>
        <a:xfrm flipV="1">
          <a:off x="12814300" y="16598345"/>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106415</xdr:rowOff>
    </xdr:from>
    <xdr:to>
      <xdr:col>23</xdr:col>
      <xdr:colOff>568325</xdr:colOff>
      <xdr:row>97</xdr:row>
      <xdr:rowOff>36565</xdr:rowOff>
    </xdr:to>
    <xdr:sp macro="" textlink="">
      <xdr:nvSpPr>
        <xdr:cNvPr id="721" name="円/楕円 720"/>
        <xdr:cNvSpPr/>
      </xdr:nvSpPr>
      <xdr:spPr>
        <a:xfrm>
          <a:off x="16268700" y="165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84842</xdr:rowOff>
    </xdr:from>
    <xdr:ext cx="534377" cy="259045"/>
    <xdr:sp macro="" textlink="">
      <xdr:nvSpPr>
        <xdr:cNvPr id="722" name="公債費該当値テキスト"/>
        <xdr:cNvSpPr txBox="1"/>
      </xdr:nvSpPr>
      <xdr:spPr>
        <a:xfrm>
          <a:off x="16370300" y="165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93613</xdr:rowOff>
    </xdr:from>
    <xdr:to>
      <xdr:col>22</xdr:col>
      <xdr:colOff>415925</xdr:colOff>
      <xdr:row>97</xdr:row>
      <xdr:rowOff>23763</xdr:rowOff>
    </xdr:to>
    <xdr:sp macro="" textlink="">
      <xdr:nvSpPr>
        <xdr:cNvPr id="723" name="円/楕円 722"/>
        <xdr:cNvSpPr/>
      </xdr:nvSpPr>
      <xdr:spPr>
        <a:xfrm>
          <a:off x="15430500" y="165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14890</xdr:rowOff>
    </xdr:from>
    <xdr:ext cx="534377" cy="259045"/>
    <xdr:sp macro="" textlink="">
      <xdr:nvSpPr>
        <xdr:cNvPr id="724" name="テキスト ボックス 723"/>
        <xdr:cNvSpPr txBox="1"/>
      </xdr:nvSpPr>
      <xdr:spPr>
        <a:xfrm>
          <a:off x="15214111" y="166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84502</xdr:rowOff>
    </xdr:from>
    <xdr:to>
      <xdr:col>21</xdr:col>
      <xdr:colOff>212725</xdr:colOff>
      <xdr:row>97</xdr:row>
      <xdr:rowOff>14652</xdr:rowOff>
    </xdr:to>
    <xdr:sp macro="" textlink="">
      <xdr:nvSpPr>
        <xdr:cNvPr id="725" name="円/楕円 724"/>
        <xdr:cNvSpPr/>
      </xdr:nvSpPr>
      <xdr:spPr>
        <a:xfrm>
          <a:off x="14541500" y="165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5779</xdr:rowOff>
    </xdr:from>
    <xdr:ext cx="534377" cy="259045"/>
    <xdr:sp macro="" textlink="">
      <xdr:nvSpPr>
        <xdr:cNvPr id="726" name="テキスト ボックス 725"/>
        <xdr:cNvSpPr txBox="1"/>
      </xdr:nvSpPr>
      <xdr:spPr>
        <a:xfrm>
          <a:off x="14325111" y="166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88345</xdr:rowOff>
    </xdr:from>
    <xdr:to>
      <xdr:col>20</xdr:col>
      <xdr:colOff>9525</xdr:colOff>
      <xdr:row>97</xdr:row>
      <xdr:rowOff>18495</xdr:rowOff>
    </xdr:to>
    <xdr:sp macro="" textlink="">
      <xdr:nvSpPr>
        <xdr:cNvPr id="727" name="円/楕円 726"/>
        <xdr:cNvSpPr/>
      </xdr:nvSpPr>
      <xdr:spPr>
        <a:xfrm>
          <a:off x="13652500" y="16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9622</xdr:rowOff>
    </xdr:from>
    <xdr:ext cx="534377" cy="259045"/>
    <xdr:sp macro="" textlink="">
      <xdr:nvSpPr>
        <xdr:cNvPr id="728" name="テキスト ボックス 727"/>
        <xdr:cNvSpPr txBox="1"/>
      </xdr:nvSpPr>
      <xdr:spPr>
        <a:xfrm>
          <a:off x="13436111" y="166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89019</xdr:rowOff>
    </xdr:from>
    <xdr:to>
      <xdr:col>18</xdr:col>
      <xdr:colOff>492125</xdr:colOff>
      <xdr:row>97</xdr:row>
      <xdr:rowOff>19169</xdr:rowOff>
    </xdr:to>
    <xdr:sp macro="" textlink="">
      <xdr:nvSpPr>
        <xdr:cNvPr id="729" name="円/楕円 728"/>
        <xdr:cNvSpPr/>
      </xdr:nvSpPr>
      <xdr:spPr>
        <a:xfrm>
          <a:off x="12763500" y="165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10296</xdr:rowOff>
    </xdr:from>
    <xdr:ext cx="534377" cy="259045"/>
    <xdr:sp macro="" textlink="">
      <xdr:nvSpPr>
        <xdr:cNvPr id="730" name="テキスト ボックス 729"/>
        <xdr:cNvSpPr txBox="1"/>
      </xdr:nvSpPr>
      <xdr:spPr>
        <a:xfrm>
          <a:off x="12547111" y="166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18669</xdr:rowOff>
    </xdr:from>
    <xdr:to>
      <xdr:col>32</xdr:col>
      <xdr:colOff>187325</xdr:colOff>
      <xdr:row>39</xdr:row>
      <xdr:rowOff>18923</xdr:rowOff>
    </xdr:to>
    <xdr:cxnSp macro="">
      <xdr:nvCxnSpPr>
        <xdr:cNvPr id="759" name="直線コネクタ 758"/>
        <xdr:cNvCxnSpPr/>
      </xdr:nvCxnSpPr>
      <xdr:spPr>
        <a:xfrm flipV="1">
          <a:off x="21323300" y="6705219"/>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16002</xdr:rowOff>
    </xdr:from>
    <xdr:to>
      <xdr:col>31</xdr:col>
      <xdr:colOff>34925</xdr:colOff>
      <xdr:row>39</xdr:row>
      <xdr:rowOff>18923</xdr:rowOff>
    </xdr:to>
    <xdr:cxnSp macro="">
      <xdr:nvCxnSpPr>
        <xdr:cNvPr id="762" name="直線コネクタ 761"/>
        <xdr:cNvCxnSpPr/>
      </xdr:nvCxnSpPr>
      <xdr:spPr>
        <a:xfrm>
          <a:off x="20434300" y="6702552"/>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63390</xdr:rowOff>
    </xdr:from>
    <xdr:ext cx="378565" cy="259045"/>
    <xdr:sp macro="" textlink="">
      <xdr:nvSpPr>
        <xdr:cNvPr id="764" name="テキスト ボックス 763"/>
        <xdr:cNvSpPr txBox="1"/>
      </xdr:nvSpPr>
      <xdr:spPr>
        <a:xfrm>
          <a:off x="21134017" y="674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16002</xdr:rowOff>
    </xdr:from>
    <xdr:to>
      <xdr:col>29</xdr:col>
      <xdr:colOff>517525</xdr:colOff>
      <xdr:row>39</xdr:row>
      <xdr:rowOff>36957</xdr:rowOff>
    </xdr:to>
    <xdr:cxnSp macro="">
      <xdr:nvCxnSpPr>
        <xdr:cNvPr id="765" name="直線コネクタ 764"/>
        <xdr:cNvCxnSpPr/>
      </xdr:nvCxnSpPr>
      <xdr:spPr>
        <a:xfrm flipV="1">
          <a:off x="19545300" y="670255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32766</xdr:rowOff>
    </xdr:from>
    <xdr:to>
      <xdr:col>28</xdr:col>
      <xdr:colOff>314325</xdr:colOff>
      <xdr:row>39</xdr:row>
      <xdr:rowOff>36957</xdr:rowOff>
    </xdr:to>
    <xdr:cxnSp macro="">
      <xdr:nvCxnSpPr>
        <xdr:cNvPr id="768" name="直線コネクタ 767"/>
        <xdr:cNvCxnSpPr/>
      </xdr:nvCxnSpPr>
      <xdr:spPr>
        <a:xfrm>
          <a:off x="18656300" y="671931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139319</xdr:rowOff>
    </xdr:from>
    <xdr:to>
      <xdr:col>32</xdr:col>
      <xdr:colOff>238125</xdr:colOff>
      <xdr:row>39</xdr:row>
      <xdr:rowOff>69469</xdr:rowOff>
    </xdr:to>
    <xdr:sp macro="" textlink="">
      <xdr:nvSpPr>
        <xdr:cNvPr id="778" name="円/楕円 777"/>
        <xdr:cNvSpPr/>
      </xdr:nvSpPr>
      <xdr:spPr>
        <a:xfrm>
          <a:off x="22110700" y="66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378565" cy="259045"/>
    <xdr:sp macro="" textlink="">
      <xdr:nvSpPr>
        <xdr:cNvPr id="779" name="諸支出金該当値テキスト"/>
        <xdr:cNvSpPr txBox="1"/>
      </xdr:nvSpPr>
      <xdr:spPr>
        <a:xfrm>
          <a:off x="22212300" y="6618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139573</xdr:rowOff>
    </xdr:from>
    <xdr:to>
      <xdr:col>31</xdr:col>
      <xdr:colOff>85725</xdr:colOff>
      <xdr:row>39</xdr:row>
      <xdr:rowOff>69723</xdr:rowOff>
    </xdr:to>
    <xdr:sp macro="" textlink="">
      <xdr:nvSpPr>
        <xdr:cNvPr id="780" name="円/楕円 779"/>
        <xdr:cNvSpPr/>
      </xdr:nvSpPr>
      <xdr:spPr>
        <a:xfrm>
          <a:off x="21272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86250</xdr:rowOff>
    </xdr:from>
    <xdr:ext cx="378565" cy="259045"/>
    <xdr:sp macro="" textlink="">
      <xdr:nvSpPr>
        <xdr:cNvPr id="781" name="テキスト ボックス 780"/>
        <xdr:cNvSpPr txBox="1"/>
      </xdr:nvSpPr>
      <xdr:spPr>
        <a:xfrm>
          <a:off x="21134017" y="6429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136652</xdr:rowOff>
    </xdr:from>
    <xdr:to>
      <xdr:col>29</xdr:col>
      <xdr:colOff>568325</xdr:colOff>
      <xdr:row>39</xdr:row>
      <xdr:rowOff>66802</xdr:rowOff>
    </xdr:to>
    <xdr:sp macro="" textlink="">
      <xdr:nvSpPr>
        <xdr:cNvPr id="782" name="円/楕円 781"/>
        <xdr:cNvSpPr/>
      </xdr:nvSpPr>
      <xdr:spPr>
        <a:xfrm>
          <a:off x="203835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57929</xdr:rowOff>
    </xdr:from>
    <xdr:ext cx="378565" cy="259045"/>
    <xdr:sp macro="" textlink="">
      <xdr:nvSpPr>
        <xdr:cNvPr id="783" name="テキスト ボックス 782"/>
        <xdr:cNvSpPr txBox="1"/>
      </xdr:nvSpPr>
      <xdr:spPr>
        <a:xfrm>
          <a:off x="20245017" y="674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157607</xdr:rowOff>
    </xdr:from>
    <xdr:to>
      <xdr:col>28</xdr:col>
      <xdr:colOff>365125</xdr:colOff>
      <xdr:row>39</xdr:row>
      <xdr:rowOff>87757</xdr:rowOff>
    </xdr:to>
    <xdr:sp macro="" textlink="">
      <xdr:nvSpPr>
        <xdr:cNvPr id="784" name="円/楕円 783"/>
        <xdr:cNvSpPr/>
      </xdr:nvSpPr>
      <xdr:spPr>
        <a:xfrm>
          <a:off x="19494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78884</xdr:rowOff>
    </xdr:from>
    <xdr:ext cx="313932" cy="259045"/>
    <xdr:sp macro="" textlink="">
      <xdr:nvSpPr>
        <xdr:cNvPr id="785" name="テキスト ボックス 784"/>
        <xdr:cNvSpPr txBox="1"/>
      </xdr:nvSpPr>
      <xdr:spPr>
        <a:xfrm>
          <a:off x="19388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153416</xdr:rowOff>
    </xdr:from>
    <xdr:to>
      <xdr:col>27</xdr:col>
      <xdr:colOff>161925</xdr:colOff>
      <xdr:row>39</xdr:row>
      <xdr:rowOff>83566</xdr:rowOff>
    </xdr:to>
    <xdr:sp macro="" textlink="">
      <xdr:nvSpPr>
        <xdr:cNvPr id="786" name="円/楕円 785"/>
        <xdr:cNvSpPr/>
      </xdr:nvSpPr>
      <xdr:spPr>
        <a:xfrm>
          <a:off x="18605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74693</xdr:rowOff>
    </xdr:from>
    <xdr:ext cx="313932" cy="259045"/>
    <xdr:sp macro="" textlink="">
      <xdr:nvSpPr>
        <xdr:cNvPr id="787" name="テキスト ボックス 786"/>
        <xdr:cNvSpPr txBox="1"/>
      </xdr:nvSpPr>
      <xdr:spPr>
        <a:xfrm>
          <a:off x="18499333" y="6761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普通建設事業費では、教育費において、市民の家・水力発電記念館整備事業費の減により前年度比▲</a:t>
          </a:r>
          <a:r>
            <a:rPr kumimoji="1" lang="en-US" altLang="ja-JP" sz="1300">
              <a:latin typeface="ＭＳ Ｐゴシック"/>
            </a:rPr>
            <a:t>6,802</a:t>
          </a:r>
          <a:r>
            <a:rPr kumimoji="1" lang="ja-JP" altLang="en-US" sz="1300">
              <a:latin typeface="ＭＳ Ｐゴシック"/>
            </a:rPr>
            <a:t>円となった一方、衛生費において、新病院建設事業費等補助の皆の皆増により前年度比</a:t>
          </a:r>
          <a:r>
            <a:rPr kumimoji="1" lang="en-US" altLang="ja-JP" sz="1300">
              <a:latin typeface="ＭＳ Ｐゴシック"/>
            </a:rPr>
            <a:t>41,551</a:t>
          </a:r>
          <a:r>
            <a:rPr kumimoji="1" lang="ja-JP" altLang="en-US" sz="1300">
              <a:latin typeface="ＭＳ Ｐゴシック"/>
            </a:rPr>
            <a:t>千円となり、類似団体平均値を大きく上回っている。</a:t>
          </a:r>
          <a:endParaRPr kumimoji="1" lang="en-US" altLang="ja-JP" sz="1300">
            <a:latin typeface="ＭＳ Ｐゴシック"/>
          </a:endParaRPr>
        </a:p>
        <a:p>
          <a:r>
            <a:rPr kumimoji="1" lang="ja-JP" altLang="en-US" sz="1300">
              <a:latin typeface="ＭＳ Ｐゴシック"/>
            </a:rPr>
            <a:t>　今後も、小千谷総合病院跡地整備事業及び防災公園整備事業など大型普通建設事業が控えており、公債費の増が想定される。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年度に財政調整基金を</a:t>
          </a:r>
          <a:r>
            <a:rPr kumimoji="1" lang="en-US" altLang="ja-JP" sz="1400">
              <a:latin typeface="ＭＳ ゴシック" pitchFamily="49" charset="-128"/>
              <a:ea typeface="ＭＳ ゴシック" pitchFamily="49" charset="-128"/>
            </a:rPr>
            <a:t>1,400,000</a:t>
          </a:r>
          <a:r>
            <a:rPr kumimoji="1" lang="ja-JP" altLang="en-US" sz="1400">
              <a:latin typeface="ＭＳ ゴシック" pitchFamily="49" charset="-128"/>
              <a:ea typeface="ＭＳ ゴシック" pitchFamily="49" charset="-128"/>
            </a:rPr>
            <a:t>千円取崩したことなどにより実質単年度収支は大幅に減少した。これは、新病院建設事業費等補助の皆増によるものが大きい。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今後も財政調整基金取崩を想定しており、行政改革による徹底的な事務事業の見直しを行い財政基盤の強化に努める。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年度以降黒字に転じ健全な運営に努めている。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ガス事業会計は、販売量の減少などにより減少傾向となっている。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連結ベースの黒字額は、ガス事業会計や水道事業会計などの企業会計が多くを占めていることから、企業会計への補助金や負担金の見直しを含めた中長期的な財政見直しが必要となってくる。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全会計を通し、年度ごとの増減はあるものの、収支は黒字であり健全な運営であると言える。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zaise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56.9</v>
          </cell>
        </row>
        <row r="53">
          <cell r="N53">
            <v>52.5</v>
          </cell>
        </row>
        <row r="55">
          <cell r="G55" t="str">
            <v>類似団体内平均値</v>
          </cell>
          <cell r="N55">
            <v>56.8</v>
          </cell>
        </row>
        <row r="57">
          <cell r="N57">
            <v>54</v>
          </cell>
        </row>
        <row r="72">
          <cell r="K72" t="str">
            <v>H24</v>
          </cell>
          <cell r="L72" t="str">
            <v>H25</v>
          </cell>
          <cell r="M72" t="str">
            <v>H26</v>
          </cell>
          <cell r="N72" t="str">
            <v>H27</v>
          </cell>
          <cell r="O72" t="str">
            <v>H28</v>
          </cell>
        </row>
        <row r="73">
          <cell r="G73" t="str">
            <v>当該団体値</v>
          </cell>
          <cell r="K73">
            <v>72</v>
          </cell>
          <cell r="L73">
            <v>75.5</v>
          </cell>
          <cell r="M73">
            <v>69.900000000000006</v>
          </cell>
          <cell r="N73">
            <v>56.9</v>
          </cell>
          <cell r="O73">
            <v>70.3</v>
          </cell>
        </row>
        <row r="75">
          <cell r="K75">
            <v>11.7</v>
          </cell>
          <cell r="L75">
            <v>11</v>
          </cell>
          <cell r="M75">
            <v>9.8000000000000007</v>
          </cell>
          <cell r="N75">
            <v>9.1</v>
          </cell>
          <cell r="O75">
            <v>8.6</v>
          </cell>
        </row>
        <row r="77">
          <cell r="G77" t="str">
            <v>類似団体内平均値</v>
          </cell>
          <cell r="K77">
            <v>64.599999999999994</v>
          </cell>
          <cell r="L77">
            <v>52.8</v>
          </cell>
          <cell r="M77">
            <v>48.6</v>
          </cell>
          <cell r="N77">
            <v>56.8</v>
          </cell>
          <cell r="O77">
            <v>52.3</v>
          </cell>
        </row>
        <row r="79">
          <cell r="K79">
            <v>12.4</v>
          </cell>
          <cell r="L79">
            <v>11.5</v>
          </cell>
          <cell r="M79">
            <v>10.4</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18860626</v>
      </c>
      <c r="BO4" s="381"/>
      <c r="BP4" s="381"/>
      <c r="BQ4" s="381"/>
      <c r="BR4" s="381"/>
      <c r="BS4" s="381"/>
      <c r="BT4" s="381"/>
      <c r="BU4" s="382"/>
      <c r="BV4" s="380">
        <v>17460307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8.4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18398858</v>
      </c>
      <c r="BO5" s="418"/>
      <c r="BP5" s="418"/>
      <c r="BQ5" s="418"/>
      <c r="BR5" s="418"/>
      <c r="BS5" s="418"/>
      <c r="BT5" s="418"/>
      <c r="BU5" s="419"/>
      <c r="BV5" s="417">
        <v>16553236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83.1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461768</v>
      </c>
      <c r="BO6" s="418"/>
      <c r="BP6" s="418"/>
      <c r="BQ6" s="418"/>
      <c r="BR6" s="418"/>
      <c r="BS6" s="418"/>
      <c r="BT6" s="418"/>
      <c r="BU6" s="419"/>
      <c r="BV6" s="417">
        <v>907071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95.4</v>
      </c>
      <c r="CU6" s="455"/>
      <c r="CV6" s="455"/>
      <c r="CW6" s="455"/>
      <c r="CX6" s="455"/>
      <c r="CY6" s="455"/>
      <c r="CZ6" s="455"/>
      <c r="DA6" s="456"/>
      <c r="DB6" s="454">
        <v>89.6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13825</v>
      </c>
      <c r="BO7" s="418"/>
      <c r="BP7" s="418"/>
      <c r="BQ7" s="418"/>
      <c r="BR7" s="418"/>
      <c r="BS7" s="418"/>
      <c r="BT7" s="418"/>
      <c r="BU7" s="419"/>
      <c r="BV7" s="417">
        <v>35075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9983146</v>
      </c>
      <c r="CU7" s="418"/>
      <c r="CV7" s="418"/>
      <c r="CW7" s="418"/>
      <c r="CX7" s="418"/>
      <c r="CY7" s="418"/>
      <c r="CZ7" s="418"/>
      <c r="DA7" s="419"/>
      <c r="DB7" s="417">
        <v>10393385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447943</v>
      </c>
      <c r="BO8" s="418"/>
      <c r="BP8" s="418"/>
      <c r="BQ8" s="418"/>
      <c r="BR8" s="418"/>
      <c r="BS8" s="418"/>
      <c r="BT8" s="418"/>
      <c r="BU8" s="419"/>
      <c r="BV8" s="417">
        <v>871996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36498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-424053</v>
      </c>
      <c r="BO9" s="418"/>
      <c r="BP9" s="418"/>
      <c r="BQ9" s="418"/>
      <c r="BR9" s="418"/>
      <c r="BS9" s="418"/>
      <c r="BT9" s="418"/>
      <c r="BU9" s="419"/>
      <c r="BV9" s="417">
        <v>441131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10.199999999999999</v>
      </c>
      <c r="CU9" s="415"/>
      <c r="CV9" s="415"/>
      <c r="CW9" s="415"/>
      <c r="CX9" s="415"/>
      <c r="CY9" s="415"/>
      <c r="CZ9" s="415"/>
      <c r="DA9" s="416"/>
      <c r="DB9" s="414">
        <v>11.9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38600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437020</v>
      </c>
      <c r="BO10" s="418"/>
      <c r="BP10" s="418"/>
      <c r="BQ10" s="418"/>
      <c r="BR10" s="418"/>
      <c r="BS10" s="418"/>
      <c r="BT10" s="418"/>
      <c r="BU10" s="419"/>
      <c r="BV10" s="417">
        <v>217251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36666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1400000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36498</v>
      </c>
      <c r="S13" s="499"/>
      <c r="T13" s="499"/>
      <c r="U13" s="499"/>
      <c r="V13" s="500"/>
      <c r="W13" s="433" t="s">
        <v>123</v>
      </c>
      <c r="X13" s="434"/>
      <c r="Y13" s="434"/>
      <c r="Z13" s="434"/>
      <c r="AA13" s="434"/>
      <c r="AB13" s="424"/>
      <c r="AC13" s="468">
        <v>1368</v>
      </c>
      <c r="AD13" s="469"/>
      <c r="AE13" s="469"/>
      <c r="AF13" s="469"/>
      <c r="AG13" s="508"/>
      <c r="AH13" s="468">
        <v>1541</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-1387033</v>
      </c>
      <c r="BO13" s="418"/>
      <c r="BP13" s="418"/>
      <c r="BQ13" s="418"/>
      <c r="BR13" s="418"/>
      <c r="BS13" s="418"/>
      <c r="BT13" s="418"/>
      <c r="BU13" s="419"/>
      <c r="BV13" s="417">
        <v>658382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8.6</v>
      </c>
      <c r="CU13" s="415"/>
      <c r="CV13" s="415"/>
      <c r="CW13" s="415"/>
      <c r="CX13" s="415"/>
      <c r="CY13" s="415"/>
      <c r="CZ13" s="415"/>
      <c r="DA13" s="416"/>
      <c r="DB13" s="414">
        <v>9.1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37130</v>
      </c>
      <c r="S14" s="499"/>
      <c r="T14" s="499"/>
      <c r="U14" s="499"/>
      <c r="V14" s="500"/>
      <c r="W14" s="407"/>
      <c r="X14" s="408"/>
      <c r="Y14" s="408"/>
      <c r="Z14" s="408"/>
      <c r="AA14" s="408"/>
      <c r="AB14" s="397"/>
      <c r="AC14" s="501">
        <v>7.3</v>
      </c>
      <c r="AD14" s="502"/>
      <c r="AE14" s="502"/>
      <c r="AF14" s="502"/>
      <c r="AG14" s="503"/>
      <c r="AH14" s="501">
        <v>7.9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70.3</v>
      </c>
      <c r="CU14" s="513"/>
      <c r="CV14" s="513"/>
      <c r="CW14" s="513"/>
      <c r="CX14" s="513"/>
      <c r="CY14" s="513"/>
      <c r="CZ14" s="513"/>
      <c r="DA14" s="514"/>
      <c r="DB14" s="512">
        <v>56.9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36962</v>
      </c>
      <c r="S15" s="499"/>
      <c r="T15" s="499"/>
      <c r="U15" s="499"/>
      <c r="V15" s="500"/>
      <c r="W15" s="433" t="s">
        <v>129</v>
      </c>
      <c r="X15" s="434"/>
      <c r="Y15" s="434"/>
      <c r="Z15" s="434"/>
      <c r="AA15" s="434"/>
      <c r="AB15" s="424"/>
      <c r="AC15" s="468">
        <v>7154</v>
      </c>
      <c r="AD15" s="469"/>
      <c r="AE15" s="469"/>
      <c r="AF15" s="469"/>
      <c r="AG15" s="508"/>
      <c r="AH15" s="468">
        <v>7543</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4588985</v>
      </c>
      <c r="BO15" s="381"/>
      <c r="BP15" s="381"/>
      <c r="BQ15" s="381"/>
      <c r="BR15" s="381"/>
      <c r="BS15" s="381"/>
      <c r="BT15" s="381"/>
      <c r="BU15" s="382"/>
      <c r="BV15" s="380">
        <v>4490467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38.299999999999997</v>
      </c>
      <c r="AD16" s="502"/>
      <c r="AE16" s="502"/>
      <c r="AF16" s="502"/>
      <c r="AG16" s="503"/>
      <c r="AH16" s="501">
        <v>38.799999999999997</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8154410</v>
      </c>
      <c r="BO16" s="418"/>
      <c r="BP16" s="418"/>
      <c r="BQ16" s="418"/>
      <c r="BR16" s="418"/>
      <c r="BS16" s="418"/>
      <c r="BT16" s="418"/>
      <c r="BU16" s="419"/>
      <c r="BV16" s="417">
        <v>8399771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10159</v>
      </c>
      <c r="AD17" s="469"/>
      <c r="AE17" s="469"/>
      <c r="AF17" s="469"/>
      <c r="AG17" s="508"/>
      <c r="AH17" s="468">
        <v>10358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5848977</v>
      </c>
      <c r="BO17" s="418"/>
      <c r="BP17" s="418"/>
      <c r="BQ17" s="418"/>
      <c r="BR17" s="418"/>
      <c r="BS17" s="418"/>
      <c r="BT17" s="418"/>
      <c r="BU17" s="419"/>
      <c r="BV17" s="417">
        <v>5717727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155.19</v>
      </c>
      <c r="M18" s="530"/>
      <c r="N18" s="530"/>
      <c r="O18" s="530"/>
      <c r="P18" s="530"/>
      <c r="Q18" s="530"/>
      <c r="R18" s="531"/>
      <c r="S18" s="531"/>
      <c r="T18" s="531"/>
      <c r="U18" s="531"/>
      <c r="V18" s="532"/>
      <c r="W18" s="435"/>
      <c r="X18" s="436"/>
      <c r="Y18" s="436"/>
      <c r="Z18" s="436"/>
      <c r="AA18" s="436"/>
      <c r="AB18" s="427"/>
      <c r="AC18" s="533">
        <v>54.4</v>
      </c>
      <c r="AD18" s="534"/>
      <c r="AE18" s="534"/>
      <c r="AF18" s="534"/>
      <c r="AG18" s="535"/>
      <c r="AH18" s="533">
        <v>53.3</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8979167</v>
      </c>
      <c r="BO18" s="418"/>
      <c r="BP18" s="418"/>
      <c r="BQ18" s="418"/>
      <c r="BR18" s="418"/>
      <c r="BS18" s="418"/>
      <c r="BT18" s="418"/>
      <c r="BU18" s="419"/>
      <c r="BV18" s="417">
        <v>8810521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235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14277981</v>
      </c>
      <c r="BO19" s="418"/>
      <c r="BP19" s="418"/>
      <c r="BQ19" s="418"/>
      <c r="BR19" s="418"/>
      <c r="BS19" s="418"/>
      <c r="BT19" s="418"/>
      <c r="BU19" s="419"/>
      <c r="BV19" s="417">
        <v>12769310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12165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16189192</v>
      </c>
      <c r="BO23" s="418"/>
      <c r="BP23" s="418"/>
      <c r="BQ23" s="418"/>
      <c r="BR23" s="418"/>
      <c r="BS23" s="418"/>
      <c r="BT23" s="418"/>
      <c r="BU23" s="419"/>
      <c r="BV23" s="417">
        <v>16369991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8510</v>
      </c>
      <c r="R24" s="469"/>
      <c r="S24" s="469"/>
      <c r="T24" s="469"/>
      <c r="U24" s="469"/>
      <c r="V24" s="508"/>
      <c r="W24" s="563"/>
      <c r="X24" s="551"/>
      <c r="Y24" s="552"/>
      <c r="Z24" s="467" t="s">
        <v>153</v>
      </c>
      <c r="AA24" s="447"/>
      <c r="AB24" s="447"/>
      <c r="AC24" s="447"/>
      <c r="AD24" s="447"/>
      <c r="AE24" s="447"/>
      <c r="AF24" s="447"/>
      <c r="AG24" s="448"/>
      <c r="AH24" s="468">
        <v>368</v>
      </c>
      <c r="AI24" s="469"/>
      <c r="AJ24" s="469"/>
      <c r="AK24" s="469"/>
      <c r="AL24" s="508"/>
      <c r="AM24" s="468">
        <v>1078240</v>
      </c>
      <c r="AN24" s="469"/>
      <c r="AO24" s="469"/>
      <c r="AP24" s="469"/>
      <c r="AQ24" s="469"/>
      <c r="AR24" s="508"/>
      <c r="AS24" s="468">
        <v>2930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15710681</v>
      </c>
      <c r="BO24" s="418"/>
      <c r="BP24" s="418"/>
      <c r="BQ24" s="418"/>
      <c r="BR24" s="418"/>
      <c r="BS24" s="418"/>
      <c r="BT24" s="418"/>
      <c r="BU24" s="419"/>
      <c r="BV24" s="417">
        <v>15768975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6440</v>
      </c>
      <c r="R25" s="469"/>
      <c r="S25" s="469"/>
      <c r="T25" s="469"/>
      <c r="U25" s="469"/>
      <c r="V25" s="508"/>
      <c r="W25" s="563"/>
      <c r="X25" s="551"/>
      <c r="Y25" s="552"/>
      <c r="Z25" s="467" t="s">
        <v>156</v>
      </c>
      <c r="AA25" s="447"/>
      <c r="AB25" s="447"/>
      <c r="AC25" s="447"/>
      <c r="AD25" s="447"/>
      <c r="AE25" s="447"/>
      <c r="AF25" s="447"/>
      <c r="AG25" s="448"/>
      <c r="AH25" s="468">
        <v>60</v>
      </c>
      <c r="AI25" s="469"/>
      <c r="AJ25" s="469"/>
      <c r="AK25" s="469"/>
      <c r="AL25" s="508"/>
      <c r="AM25" s="468">
        <v>191340</v>
      </c>
      <c r="AN25" s="469"/>
      <c r="AO25" s="469"/>
      <c r="AP25" s="469"/>
      <c r="AQ25" s="469"/>
      <c r="AR25" s="508"/>
      <c r="AS25" s="468">
        <v>3189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349812</v>
      </c>
      <c r="BO25" s="381"/>
      <c r="BP25" s="381"/>
      <c r="BQ25" s="381"/>
      <c r="BR25" s="381"/>
      <c r="BS25" s="381"/>
      <c r="BT25" s="381"/>
      <c r="BU25" s="382"/>
      <c r="BV25" s="380">
        <v>161396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5680</v>
      </c>
      <c r="R26" s="469"/>
      <c r="S26" s="469"/>
      <c r="T26" s="469"/>
      <c r="U26" s="469"/>
      <c r="V26" s="508"/>
      <c r="W26" s="563"/>
      <c r="X26" s="551"/>
      <c r="Y26" s="552"/>
      <c r="Z26" s="467" t="s">
        <v>159</v>
      </c>
      <c r="AA26" s="573"/>
      <c r="AB26" s="573"/>
      <c r="AC26" s="573"/>
      <c r="AD26" s="573"/>
      <c r="AE26" s="573"/>
      <c r="AF26" s="573"/>
      <c r="AG26" s="574"/>
      <c r="AH26" s="468">
        <v>50</v>
      </c>
      <c r="AI26" s="469"/>
      <c r="AJ26" s="469"/>
      <c r="AK26" s="469"/>
      <c r="AL26" s="508"/>
      <c r="AM26" s="468">
        <v>146150</v>
      </c>
      <c r="AN26" s="469"/>
      <c r="AO26" s="469"/>
      <c r="AP26" s="469"/>
      <c r="AQ26" s="469"/>
      <c r="AR26" s="508"/>
      <c r="AS26" s="468">
        <v>2923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3920</v>
      </c>
      <c r="R27" s="469"/>
      <c r="S27" s="469"/>
      <c r="T27" s="469"/>
      <c r="U27" s="469"/>
      <c r="V27" s="508"/>
      <c r="W27" s="563"/>
      <c r="X27" s="551"/>
      <c r="Y27" s="552"/>
      <c r="Z27" s="467" t="s">
        <v>162</v>
      </c>
      <c r="AA27" s="447"/>
      <c r="AB27" s="447"/>
      <c r="AC27" s="447"/>
      <c r="AD27" s="447"/>
      <c r="AE27" s="447"/>
      <c r="AF27" s="447"/>
      <c r="AG27" s="448"/>
      <c r="AH27" s="468">
        <v>2</v>
      </c>
      <c r="AI27" s="469"/>
      <c r="AJ27" s="469"/>
      <c r="AK27" s="469"/>
      <c r="AL27" s="508"/>
      <c r="AM27" s="468" t="s">
        <v>163</v>
      </c>
      <c r="AN27" s="469"/>
      <c r="AO27" s="469"/>
      <c r="AP27" s="469"/>
      <c r="AQ27" s="469"/>
      <c r="AR27" s="508"/>
      <c r="AS27" s="468" t="s">
        <v>163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250000</v>
      </c>
      <c r="BO27" s="587"/>
      <c r="BP27" s="587"/>
      <c r="BQ27" s="587"/>
      <c r="BR27" s="587"/>
      <c r="BS27" s="587"/>
      <c r="BT27" s="587"/>
      <c r="BU27" s="588"/>
      <c r="BV27" s="586">
        <v>250000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3220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3475044</v>
      </c>
      <c r="BO28" s="381"/>
      <c r="BP28" s="381"/>
      <c r="BQ28" s="381"/>
      <c r="BR28" s="381"/>
      <c r="BS28" s="381"/>
      <c r="BT28" s="381"/>
      <c r="BU28" s="382"/>
      <c r="BV28" s="380">
        <v>4438024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3050</v>
      </c>
      <c r="R29" s="469"/>
      <c r="S29" s="469"/>
      <c r="T29" s="469"/>
      <c r="U29" s="469"/>
      <c r="V29" s="508"/>
      <c r="W29" s="564"/>
      <c r="X29" s="565"/>
      <c r="Y29" s="566"/>
      <c r="Z29" s="467" t="s">
        <v>170</v>
      </c>
      <c r="AA29" s="447"/>
      <c r="AB29" s="447"/>
      <c r="AC29" s="447"/>
      <c r="AD29" s="447"/>
      <c r="AE29" s="447"/>
      <c r="AF29" s="447"/>
      <c r="AG29" s="448"/>
      <c r="AH29" s="468">
        <v>370</v>
      </c>
      <c r="AI29" s="469"/>
      <c r="AJ29" s="469"/>
      <c r="AK29" s="469"/>
      <c r="AL29" s="508"/>
      <c r="AM29" s="468">
        <v>1087298</v>
      </c>
      <c r="AN29" s="469"/>
      <c r="AO29" s="469"/>
      <c r="AP29" s="469"/>
      <c r="AQ29" s="469"/>
      <c r="AR29" s="508"/>
      <c r="AS29" s="468">
        <v>2939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14374</v>
      </c>
      <c r="BO29" s="418"/>
      <c r="BP29" s="418"/>
      <c r="BQ29" s="418"/>
      <c r="BR29" s="418"/>
      <c r="BS29" s="418"/>
      <c r="BT29" s="418"/>
      <c r="BU29" s="419"/>
      <c r="BV29" s="417">
        <v>284344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2435620</v>
      </c>
      <c r="BO30" s="587"/>
      <c r="BP30" s="587"/>
      <c r="BQ30" s="587"/>
      <c r="BR30" s="587"/>
      <c r="BS30" s="587"/>
      <c r="BT30" s="587"/>
      <c r="BU30" s="588"/>
      <c r="BV30" s="586">
        <v>2617276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ガス事業会計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工業団地事業特別会計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新潟県市町村総合事務組合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小千谷観光開発</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新潟県市町村総合事務組
（職員退職手当支給事業特別会計）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IF('各会計、関係団体の財政状況及び健全化判断比率'!B33="","",'各会計、関係団体の財政状況及び健全化判断比率'!B33)</f>
        <v>工業用水道事業会計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新潟県市町村総合事務組合
（消防団員等公務災害補償事業特別会計）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8</v>
      </c>
      <c r="AN37" s="598"/>
      <c r="AO37" s="599" t="str">
        <f>IF('各会計、関係団体の財政状況及び健全化判断比率'!B34="","",'各会計、関係団体の財政状況及び健全化判断比率'!B34)</f>
        <v>下水道事業会計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新潟県市町村総合事務組合
（消防賞じゅつ金支給事業特別会計）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新潟県市町村総合事務組合
（非常勤職員公務災害補償等特別会計）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新潟県市町村総合事務組合
（交通災害共済事業特別会計）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新潟県後期高齢者医療広域連合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新潟県後期高齢者医療広域連合
（後期高齢者医療特別会計）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魚沼地区障害福祉組合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魚沼地域特別養護老人ホーム組合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5" t="s">
        <v>526</v>
      </c>
      <c r="D34" s="1185"/>
      <c r="E34" s="1186"/>
      <c r="F34" s="32">
        <v>10.07</v>
      </c>
      <c r="G34" s="33">
        <v>10.88</v>
      </c>
      <c r="H34" s="33">
        <v>10.54</v>
      </c>
      <c r="I34" s="33">
        <v>12.13</v>
      </c>
      <c r="J34" s="34">
        <v>10.37</v>
      </c>
      <c r="K34" s="22"/>
      <c r="L34" s="22"/>
      <c r="M34" s="22"/>
      <c r="N34" s="22"/>
      <c r="O34" s="22"/>
      <c r="P34" s="22"/>
    </row>
    <row r="35" spans="1:16" ht="39" customHeight="1" x14ac:dyDescent="0.15">
      <c r="A35" s="22"/>
      <c r="B35" s="35"/>
      <c r="C35" s="1179" t="s">
        <v>527</v>
      </c>
      <c r="D35" s="1180"/>
      <c r="E35" s="1181"/>
      <c r="F35" s="36">
        <v>3.95</v>
      </c>
      <c r="G35" s="37">
        <v>4.57</v>
      </c>
      <c r="H35" s="37">
        <v>5.42</v>
      </c>
      <c r="I35" s="37">
        <v>5.75</v>
      </c>
      <c r="J35" s="38">
        <v>6.26</v>
      </c>
      <c r="K35" s="22"/>
      <c r="L35" s="22"/>
      <c r="M35" s="22"/>
      <c r="N35" s="22"/>
      <c r="O35" s="22"/>
      <c r="P35" s="22"/>
    </row>
    <row r="36" spans="1:16" ht="39" customHeight="1" x14ac:dyDescent="0.15">
      <c r="A36" s="22"/>
      <c r="B36" s="35"/>
      <c r="C36" s="1179" t="s">
        <v>528</v>
      </c>
      <c r="D36" s="1180"/>
      <c r="E36" s="1181"/>
      <c r="F36" s="36">
        <v>9.16</v>
      </c>
      <c r="G36" s="37">
        <v>7.78</v>
      </c>
      <c r="H36" s="37">
        <v>6.3</v>
      </c>
      <c r="I36" s="37">
        <v>5.57</v>
      </c>
      <c r="J36" s="38">
        <v>5.31</v>
      </c>
      <c r="K36" s="22"/>
      <c r="L36" s="22"/>
      <c r="M36" s="22"/>
      <c r="N36" s="22"/>
      <c r="O36" s="22"/>
      <c r="P36" s="22"/>
    </row>
    <row r="37" spans="1:16" ht="39" customHeight="1" x14ac:dyDescent="0.15">
      <c r="A37" s="22"/>
      <c r="B37" s="35"/>
      <c r="C37" s="1179" t="s">
        <v>529</v>
      </c>
      <c r="D37" s="1180"/>
      <c r="E37" s="1181"/>
      <c r="F37" s="36">
        <v>3.8</v>
      </c>
      <c r="G37" s="37">
        <v>4.2300000000000004</v>
      </c>
      <c r="H37" s="37">
        <v>4.5</v>
      </c>
      <c r="I37" s="37">
        <v>4.72</v>
      </c>
      <c r="J37" s="38">
        <v>4.96</v>
      </c>
      <c r="K37" s="22"/>
      <c r="L37" s="22"/>
      <c r="M37" s="22"/>
      <c r="N37" s="22"/>
      <c r="O37" s="22"/>
      <c r="P37" s="22"/>
    </row>
    <row r="38" spans="1:16" ht="39" customHeight="1" x14ac:dyDescent="0.15">
      <c r="A38" s="22"/>
      <c r="B38" s="35"/>
      <c r="C38" s="1179" t="s">
        <v>530</v>
      </c>
      <c r="D38" s="1180"/>
      <c r="E38" s="1181"/>
      <c r="F38" s="36">
        <v>4</v>
      </c>
      <c r="G38" s="37">
        <v>4.1900000000000004</v>
      </c>
      <c r="H38" s="37">
        <v>4.3099999999999996</v>
      </c>
      <c r="I38" s="37">
        <v>8.3800000000000008</v>
      </c>
      <c r="J38" s="38">
        <v>4.4800000000000004</v>
      </c>
      <c r="K38" s="22"/>
      <c r="L38" s="22"/>
      <c r="M38" s="22"/>
      <c r="N38" s="22"/>
      <c r="O38" s="22"/>
      <c r="P38" s="22"/>
    </row>
    <row r="39" spans="1:16" ht="39" customHeight="1" x14ac:dyDescent="0.15">
      <c r="A39" s="22"/>
      <c r="B39" s="35"/>
      <c r="C39" s="1179" t="s">
        <v>531</v>
      </c>
      <c r="D39" s="1180"/>
      <c r="E39" s="1181"/>
      <c r="F39" s="36">
        <v>0.27</v>
      </c>
      <c r="G39" s="37">
        <v>0.33</v>
      </c>
      <c r="H39" s="37">
        <v>1.38</v>
      </c>
      <c r="I39" s="37">
        <v>1.36</v>
      </c>
      <c r="J39" s="38">
        <v>1.53</v>
      </c>
      <c r="K39" s="22"/>
      <c r="L39" s="22"/>
      <c r="M39" s="22"/>
      <c r="N39" s="22"/>
      <c r="O39" s="22"/>
      <c r="P39" s="22"/>
    </row>
    <row r="40" spans="1:16" ht="39" customHeight="1" x14ac:dyDescent="0.15">
      <c r="A40" s="22"/>
      <c r="B40" s="35"/>
      <c r="C40" s="1179" t="s">
        <v>532</v>
      </c>
      <c r="D40" s="1180"/>
      <c r="E40" s="1181"/>
      <c r="F40" s="36">
        <v>1.43</v>
      </c>
      <c r="G40" s="37">
        <v>1.1299999999999999</v>
      </c>
      <c r="H40" s="37">
        <v>1.1499999999999999</v>
      </c>
      <c r="I40" s="37">
        <v>1.1000000000000001</v>
      </c>
      <c r="J40" s="38">
        <v>1.1399999999999999</v>
      </c>
      <c r="K40" s="22"/>
      <c r="L40" s="22"/>
      <c r="M40" s="22"/>
      <c r="N40" s="22"/>
      <c r="O40" s="22"/>
      <c r="P40" s="22"/>
    </row>
    <row r="41" spans="1:16" ht="39" customHeight="1" x14ac:dyDescent="0.15">
      <c r="A41" s="22"/>
      <c r="B41" s="35"/>
      <c r="C41" s="1179" t="s">
        <v>533</v>
      </c>
      <c r="D41" s="1180"/>
      <c r="E41" s="1181"/>
      <c r="F41" s="36">
        <v>2.52</v>
      </c>
      <c r="G41" s="37">
        <v>1.79</v>
      </c>
      <c r="H41" s="37">
        <v>0.55000000000000004</v>
      </c>
      <c r="I41" s="37">
        <v>1.94</v>
      </c>
      <c r="J41" s="38">
        <v>0.75</v>
      </c>
      <c r="K41" s="22"/>
      <c r="L41" s="22"/>
      <c r="M41" s="22"/>
      <c r="N41" s="22"/>
      <c r="O41" s="22"/>
      <c r="P41" s="22"/>
    </row>
    <row r="42" spans="1:16" ht="39" customHeight="1" x14ac:dyDescent="0.15">
      <c r="A42" s="22"/>
      <c r="B42" s="39"/>
      <c r="C42" s="1179" t="s">
        <v>534</v>
      </c>
      <c r="D42" s="1180"/>
      <c r="E42" s="1181"/>
      <c r="F42" s="36" t="s">
        <v>480</v>
      </c>
      <c r="G42" s="37" t="s">
        <v>480</v>
      </c>
      <c r="H42" s="37" t="s">
        <v>480</v>
      </c>
      <c r="I42" s="37" t="s">
        <v>480</v>
      </c>
      <c r="J42" s="38" t="s">
        <v>480</v>
      </c>
      <c r="K42" s="22"/>
      <c r="L42" s="22"/>
      <c r="M42" s="22"/>
      <c r="N42" s="22"/>
      <c r="O42" s="22"/>
      <c r="P42" s="22"/>
    </row>
    <row r="43" spans="1:16" ht="39" customHeight="1" thickBot="1" x14ac:dyDescent="0.2">
      <c r="A43" s="22"/>
      <c r="B43" s="40"/>
      <c r="C43" s="1182" t="s">
        <v>535</v>
      </c>
      <c r="D43" s="1183"/>
      <c r="E43" s="1184"/>
      <c r="F43" s="41">
        <v>0.06</v>
      </c>
      <c r="G43" s="42">
        <v>0.18</v>
      </c>
      <c r="H43" s="42">
        <v>0.18</v>
      </c>
      <c r="I43" s="42">
        <v>0.18</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1667</v>
      </c>
      <c r="L45" s="60">
        <v>1658</v>
      </c>
      <c r="M45" s="60">
        <v>1651</v>
      </c>
      <c r="N45" s="60">
        <v>1599</v>
      </c>
      <c r="O45" s="61">
        <v>1536</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480</v>
      </c>
      <c r="L46" s="64" t="s">
        <v>480</v>
      </c>
      <c r="M46" s="64" t="s">
        <v>480</v>
      </c>
      <c r="N46" s="64" t="s">
        <v>480</v>
      </c>
      <c r="O46" s="65" t="s">
        <v>480</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480</v>
      </c>
      <c r="L47" s="64" t="s">
        <v>480</v>
      </c>
      <c r="M47" s="64" t="s">
        <v>480</v>
      </c>
      <c r="N47" s="64" t="s">
        <v>480</v>
      </c>
      <c r="O47" s="65" t="s">
        <v>480</v>
      </c>
      <c r="P47" s="48"/>
      <c r="Q47" s="48"/>
      <c r="R47" s="48"/>
      <c r="S47" s="48"/>
      <c r="T47" s="48"/>
      <c r="U47" s="48"/>
    </row>
    <row r="48" spans="1:21" ht="30.75" customHeight="1" x14ac:dyDescent="0.15">
      <c r="A48" s="48"/>
      <c r="B48" s="1197"/>
      <c r="C48" s="1198"/>
      <c r="D48" s="62"/>
      <c r="E48" s="1189" t="s">
        <v>15</v>
      </c>
      <c r="F48" s="1189"/>
      <c r="G48" s="1189"/>
      <c r="H48" s="1189"/>
      <c r="I48" s="1189"/>
      <c r="J48" s="1190"/>
      <c r="K48" s="63">
        <v>1070</v>
      </c>
      <c r="L48" s="64">
        <v>1089</v>
      </c>
      <c r="M48" s="64">
        <v>1026</v>
      </c>
      <c r="N48" s="64">
        <v>993</v>
      </c>
      <c r="O48" s="65">
        <v>928</v>
      </c>
      <c r="P48" s="48"/>
      <c r="Q48" s="48"/>
      <c r="R48" s="48"/>
      <c r="S48" s="48"/>
      <c r="T48" s="48"/>
      <c r="U48" s="48"/>
    </row>
    <row r="49" spans="1:21" ht="30.75" customHeight="1" x14ac:dyDescent="0.15">
      <c r="A49" s="48"/>
      <c r="B49" s="1197"/>
      <c r="C49" s="1198"/>
      <c r="D49" s="62"/>
      <c r="E49" s="1189" t="s">
        <v>16</v>
      </c>
      <c r="F49" s="1189"/>
      <c r="G49" s="1189"/>
      <c r="H49" s="1189"/>
      <c r="I49" s="1189"/>
      <c r="J49" s="1190"/>
      <c r="K49" s="63" t="s">
        <v>480</v>
      </c>
      <c r="L49" s="64" t="s">
        <v>480</v>
      </c>
      <c r="M49" s="64" t="s">
        <v>480</v>
      </c>
      <c r="N49" s="64">
        <v>3</v>
      </c>
      <c r="O49" s="65">
        <v>2</v>
      </c>
      <c r="P49" s="48"/>
      <c r="Q49" s="48"/>
      <c r="R49" s="48"/>
      <c r="S49" s="48"/>
      <c r="T49" s="48"/>
      <c r="U49" s="48"/>
    </row>
    <row r="50" spans="1:21" ht="30.75" customHeight="1" x14ac:dyDescent="0.15">
      <c r="A50" s="48"/>
      <c r="B50" s="1197"/>
      <c r="C50" s="1198"/>
      <c r="D50" s="62"/>
      <c r="E50" s="1189" t="s">
        <v>17</v>
      </c>
      <c r="F50" s="1189"/>
      <c r="G50" s="1189"/>
      <c r="H50" s="1189"/>
      <c r="I50" s="1189"/>
      <c r="J50" s="1190"/>
      <c r="K50" s="63">
        <v>37</v>
      </c>
      <c r="L50" s="64">
        <v>16</v>
      </c>
      <c r="M50" s="64">
        <v>15</v>
      </c>
      <c r="N50" s="64">
        <v>14</v>
      </c>
      <c r="O50" s="65">
        <v>13</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480</v>
      </c>
      <c r="L51" s="64" t="s">
        <v>480</v>
      </c>
      <c r="M51" s="64" t="s">
        <v>480</v>
      </c>
      <c r="N51" s="64">
        <v>0</v>
      </c>
      <c r="O51" s="65">
        <v>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1886</v>
      </c>
      <c r="L52" s="64">
        <v>1908</v>
      </c>
      <c r="M52" s="64">
        <v>1965</v>
      </c>
      <c r="N52" s="64">
        <v>1878</v>
      </c>
      <c r="O52" s="65">
        <v>1732</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888</v>
      </c>
      <c r="L53" s="69">
        <v>855</v>
      </c>
      <c r="M53" s="69">
        <v>727</v>
      </c>
      <c r="N53" s="69">
        <v>731</v>
      </c>
      <c r="O53" s="70">
        <v>747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3" t="s">
        <v>24</v>
      </c>
      <c r="C41" s="1204"/>
      <c r="D41" s="81"/>
      <c r="E41" s="1209" t="s">
        <v>25</v>
      </c>
      <c r="F41" s="1209"/>
      <c r="G41" s="1209"/>
      <c r="H41" s="1210"/>
      <c r="I41" s="82">
        <v>14911</v>
      </c>
      <c r="J41" s="83">
        <v>16005</v>
      </c>
      <c r="K41" s="83">
        <v>16661</v>
      </c>
      <c r="L41" s="83">
        <v>16370</v>
      </c>
      <c r="M41" s="84">
        <v>16189</v>
      </c>
    </row>
    <row r="42" spans="2:13" ht="27.75" customHeight="1" x14ac:dyDescent="0.15">
      <c r="B42" s="1205"/>
      <c r="C42" s="1206"/>
      <c r="D42" s="85"/>
      <c r="E42" s="1211" t="s">
        <v>26</v>
      </c>
      <c r="F42" s="1211"/>
      <c r="G42" s="1211"/>
      <c r="H42" s="1212"/>
      <c r="I42" s="86">
        <v>95</v>
      </c>
      <c r="J42" s="87">
        <v>83</v>
      </c>
      <c r="K42" s="87">
        <v>70</v>
      </c>
      <c r="L42" s="87">
        <v>57</v>
      </c>
      <c r="M42" s="88">
        <v>46</v>
      </c>
    </row>
    <row r="43" spans="2:13" ht="27.75" customHeight="1" x14ac:dyDescent="0.15">
      <c r="B43" s="1205"/>
      <c r="C43" s="1206"/>
      <c r="D43" s="85"/>
      <c r="E43" s="1211" t="s">
        <v>27</v>
      </c>
      <c r="F43" s="1211"/>
      <c r="G43" s="1211"/>
      <c r="H43" s="1212"/>
      <c r="I43" s="86">
        <v>11241</v>
      </c>
      <c r="J43" s="87">
        <v>10734</v>
      </c>
      <c r="K43" s="87">
        <v>9870</v>
      </c>
      <c r="L43" s="87">
        <v>9070</v>
      </c>
      <c r="M43" s="88">
        <v>8380</v>
      </c>
    </row>
    <row r="44" spans="2:13" ht="27.75" customHeight="1" x14ac:dyDescent="0.15">
      <c r="B44" s="1205"/>
      <c r="C44" s="1206"/>
      <c r="D44" s="85"/>
      <c r="E44" s="1211" t="s">
        <v>28</v>
      </c>
      <c r="F44" s="1211"/>
      <c r="G44" s="1211"/>
      <c r="H44" s="1212"/>
      <c r="I44" s="86">
        <v>9</v>
      </c>
      <c r="J44" s="87">
        <v>8</v>
      </c>
      <c r="K44" s="87">
        <v>49</v>
      </c>
      <c r="L44" s="87">
        <v>98</v>
      </c>
      <c r="M44" s="88">
        <v>97</v>
      </c>
    </row>
    <row r="45" spans="2:13" ht="27.75" customHeight="1" x14ac:dyDescent="0.15">
      <c r="B45" s="1205"/>
      <c r="C45" s="1206"/>
      <c r="D45" s="85"/>
      <c r="E45" s="1211" t="s">
        <v>29</v>
      </c>
      <c r="F45" s="1211"/>
      <c r="G45" s="1211"/>
      <c r="H45" s="1212"/>
      <c r="I45" s="86">
        <v>4123</v>
      </c>
      <c r="J45" s="87">
        <v>4006</v>
      </c>
      <c r="K45" s="87">
        <v>3143</v>
      </c>
      <c r="L45" s="87">
        <v>2910</v>
      </c>
      <c r="M45" s="88">
        <v>2751</v>
      </c>
    </row>
    <row r="46" spans="2:13" ht="27.75" customHeight="1" x14ac:dyDescent="0.15">
      <c r="B46" s="1205"/>
      <c r="C46" s="1206"/>
      <c r="D46" s="89"/>
      <c r="E46" s="1211" t="s">
        <v>30</v>
      </c>
      <c r="F46" s="1211"/>
      <c r="G46" s="1211"/>
      <c r="H46" s="1212"/>
      <c r="I46" s="86" t="s">
        <v>480</v>
      </c>
      <c r="J46" s="87" t="s">
        <v>480</v>
      </c>
      <c r="K46" s="87" t="s">
        <v>480</v>
      </c>
      <c r="L46" s="87" t="s">
        <v>480</v>
      </c>
      <c r="M46" s="88" t="s">
        <v>480</v>
      </c>
    </row>
    <row r="47" spans="2:13" ht="27.75" customHeight="1" x14ac:dyDescent="0.15">
      <c r="B47" s="1205"/>
      <c r="C47" s="1206"/>
      <c r="D47" s="90"/>
      <c r="E47" s="1213" t="s">
        <v>31</v>
      </c>
      <c r="F47" s="1214"/>
      <c r="G47" s="1214"/>
      <c r="H47" s="1215"/>
      <c r="I47" s="86" t="s">
        <v>480</v>
      </c>
      <c r="J47" s="87" t="s">
        <v>480</v>
      </c>
      <c r="K47" s="87" t="s">
        <v>480</v>
      </c>
      <c r="L47" s="87" t="s">
        <v>480</v>
      </c>
      <c r="M47" s="88" t="s">
        <v>480</v>
      </c>
    </row>
    <row r="48" spans="2:13" ht="27.75" customHeight="1" x14ac:dyDescent="0.15">
      <c r="B48" s="1205"/>
      <c r="C48" s="1206"/>
      <c r="D48" s="85"/>
      <c r="E48" s="1211" t="s">
        <v>32</v>
      </c>
      <c r="F48" s="1211"/>
      <c r="G48" s="1211"/>
      <c r="H48" s="1212"/>
      <c r="I48" s="86" t="s">
        <v>480</v>
      </c>
      <c r="J48" s="87" t="s">
        <v>480</v>
      </c>
      <c r="K48" s="87" t="s">
        <v>480</v>
      </c>
      <c r="L48" s="87" t="s">
        <v>480</v>
      </c>
      <c r="M48" s="88" t="s">
        <v>480</v>
      </c>
    </row>
    <row r="49" spans="2:13" ht="27.75" customHeight="1" x14ac:dyDescent="0.15">
      <c r="B49" s="1207"/>
      <c r="C49" s="1208"/>
      <c r="D49" s="85"/>
      <c r="E49" s="1211" t="s">
        <v>33</v>
      </c>
      <c r="F49" s="1211"/>
      <c r="G49" s="1211"/>
      <c r="H49" s="1212"/>
      <c r="I49" s="86" t="s">
        <v>480</v>
      </c>
      <c r="J49" s="87" t="s">
        <v>480</v>
      </c>
      <c r="K49" s="87" t="s">
        <v>480</v>
      </c>
      <c r="L49" s="87" t="s">
        <v>480</v>
      </c>
      <c r="M49" s="88" t="s">
        <v>480</v>
      </c>
    </row>
    <row r="50" spans="2:13" ht="27.75" customHeight="1" x14ac:dyDescent="0.15">
      <c r="B50" s="1216" t="s">
        <v>34</v>
      </c>
      <c r="C50" s="1217"/>
      <c r="D50" s="91"/>
      <c r="E50" s="1211" t="s">
        <v>35</v>
      </c>
      <c r="F50" s="1211"/>
      <c r="G50" s="1211"/>
      <c r="H50" s="1212"/>
      <c r="I50" s="86">
        <v>4825</v>
      </c>
      <c r="J50" s="87">
        <v>4842</v>
      </c>
      <c r="K50" s="87">
        <v>4505</v>
      </c>
      <c r="L50" s="87">
        <v>4722</v>
      </c>
      <c r="M50" s="88">
        <v>3489</v>
      </c>
    </row>
    <row r="51" spans="2:13" ht="27.75" customHeight="1" x14ac:dyDescent="0.15">
      <c r="B51" s="1205"/>
      <c r="C51" s="1206"/>
      <c r="D51" s="85"/>
      <c r="E51" s="1211" t="s">
        <v>36</v>
      </c>
      <c r="F51" s="1211"/>
      <c r="G51" s="1211"/>
      <c r="H51" s="1212"/>
      <c r="I51" s="86">
        <v>1917</v>
      </c>
      <c r="J51" s="87">
        <v>1650</v>
      </c>
      <c r="K51" s="87">
        <v>1384</v>
      </c>
      <c r="L51" s="87">
        <v>1167</v>
      </c>
      <c r="M51" s="88">
        <v>925</v>
      </c>
    </row>
    <row r="52" spans="2:13" ht="27.75" customHeight="1" x14ac:dyDescent="0.15">
      <c r="B52" s="1207"/>
      <c r="C52" s="1208"/>
      <c r="D52" s="85"/>
      <c r="E52" s="1211" t="s">
        <v>37</v>
      </c>
      <c r="F52" s="1211"/>
      <c r="G52" s="1211"/>
      <c r="H52" s="1212"/>
      <c r="I52" s="86">
        <v>17604</v>
      </c>
      <c r="J52" s="87">
        <v>17976</v>
      </c>
      <c r="K52" s="87">
        <v>18126</v>
      </c>
      <c r="L52" s="87">
        <v>17649</v>
      </c>
      <c r="M52" s="88">
        <v>17107</v>
      </c>
    </row>
    <row r="53" spans="2:13" ht="27.75" customHeight="1" thickBot="1" x14ac:dyDescent="0.2">
      <c r="B53" s="1218" t="s">
        <v>21</v>
      </c>
      <c r="C53" s="1219"/>
      <c r="D53" s="92"/>
      <c r="E53" s="1220" t="s">
        <v>38</v>
      </c>
      <c r="F53" s="1220"/>
      <c r="G53" s="1220"/>
      <c r="H53" s="1221"/>
      <c r="I53" s="93">
        <v>6034</v>
      </c>
      <c r="J53" s="94">
        <v>6369</v>
      </c>
      <c r="K53" s="94">
        <v>5778</v>
      </c>
      <c r="L53" s="94">
        <v>4967</v>
      </c>
      <c r="M53" s="95">
        <v>5941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4" t="s">
        <v>567</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3"/>
      <c r="H50" s="1244"/>
      <c r="I50" s="1244"/>
      <c r="J50" s="1245"/>
      <c r="K50" s="356" t="s">
        <v>519</v>
      </c>
      <c r="L50" s="356" t="s">
        <v>520</v>
      </c>
      <c r="M50" s="356" t="s">
        <v>521</v>
      </c>
      <c r="N50" s="356" t="s">
        <v>522</v>
      </c>
      <c r="O50" s="356" t="s">
        <v>523</v>
      </c>
    </row>
    <row r="51" spans="1:17" x14ac:dyDescent="0.15">
      <c r="B51" s="250"/>
      <c r="C51" s="246"/>
      <c r="D51" s="246"/>
      <c r="E51" s="246"/>
      <c r="F51" s="246"/>
      <c r="G51" s="1246" t="s">
        <v>560</v>
      </c>
      <c r="H51" s="1247"/>
      <c r="I51" s="1252" t="s">
        <v>561</v>
      </c>
      <c r="J51" s="1252"/>
      <c r="K51" s="1256"/>
      <c r="L51" s="1256"/>
      <c r="M51" s="1256"/>
      <c r="N51" s="1222">
        <v>56.9</v>
      </c>
      <c r="O51" s="1256"/>
    </row>
    <row r="52" spans="1:17" x14ac:dyDescent="0.15">
      <c r="B52" s="250"/>
      <c r="C52" s="246"/>
      <c r="D52" s="246"/>
      <c r="E52" s="246"/>
      <c r="F52" s="246"/>
      <c r="G52" s="1248"/>
      <c r="H52" s="1249"/>
      <c r="I52" s="1253"/>
      <c r="J52" s="1253"/>
      <c r="K52" s="1222"/>
      <c r="L52" s="1222"/>
      <c r="M52" s="1222"/>
      <c r="N52" s="1222"/>
      <c r="O52" s="1222"/>
    </row>
    <row r="53" spans="1:17" x14ac:dyDescent="0.15">
      <c r="A53" s="357"/>
      <c r="B53" s="250"/>
      <c r="C53" s="246"/>
      <c r="D53" s="246"/>
      <c r="E53" s="246"/>
      <c r="F53" s="246"/>
      <c r="G53" s="1248"/>
      <c r="H53" s="1249"/>
      <c r="I53" s="1232" t="s">
        <v>562</v>
      </c>
      <c r="J53" s="1232"/>
      <c r="K53" s="1257"/>
      <c r="L53" s="1257"/>
      <c r="M53" s="1257"/>
      <c r="N53" s="1254">
        <v>52.5</v>
      </c>
      <c r="O53" s="1257"/>
    </row>
    <row r="54" spans="1:17" x14ac:dyDescent="0.15">
      <c r="A54" s="357"/>
      <c r="B54" s="250"/>
      <c r="C54" s="246"/>
      <c r="D54" s="246"/>
      <c r="E54" s="246"/>
      <c r="F54" s="246"/>
      <c r="G54" s="1250"/>
      <c r="H54" s="1251"/>
      <c r="I54" s="1232"/>
      <c r="J54" s="1232"/>
      <c r="K54" s="1255"/>
      <c r="L54" s="1255"/>
      <c r="M54" s="1255"/>
      <c r="N54" s="1255"/>
      <c r="O54" s="1255"/>
    </row>
    <row r="55" spans="1:17" x14ac:dyDescent="0.15">
      <c r="A55" s="357"/>
      <c r="B55" s="250"/>
      <c r="C55" s="246"/>
      <c r="D55" s="246"/>
      <c r="E55" s="246"/>
      <c r="F55" s="246"/>
      <c r="G55" s="1226" t="s">
        <v>563</v>
      </c>
      <c r="H55" s="1227"/>
      <c r="I55" s="1232" t="s">
        <v>561</v>
      </c>
      <c r="J55" s="1232"/>
      <c r="K55" s="1256"/>
      <c r="L55" s="1256"/>
      <c r="M55" s="1256"/>
      <c r="N55" s="1222">
        <v>56.8</v>
      </c>
      <c r="O55" s="1256"/>
    </row>
    <row r="56" spans="1:17" x14ac:dyDescent="0.15">
      <c r="A56" s="357"/>
      <c r="B56" s="250"/>
      <c r="C56" s="246"/>
      <c r="D56" s="246"/>
      <c r="E56" s="246"/>
      <c r="F56" s="246"/>
      <c r="G56" s="1228"/>
      <c r="H56" s="1229"/>
      <c r="I56" s="1232"/>
      <c r="J56" s="1232"/>
      <c r="K56" s="1222"/>
      <c r="L56" s="1222"/>
      <c r="M56" s="1222"/>
      <c r="N56" s="1222"/>
      <c r="O56" s="1222"/>
    </row>
    <row r="57" spans="1:17" s="357" customFormat="1" x14ac:dyDescent="0.15">
      <c r="B57" s="358"/>
      <c r="C57" s="354"/>
      <c r="D57" s="354"/>
      <c r="E57" s="354"/>
      <c r="F57" s="354"/>
      <c r="G57" s="1228"/>
      <c r="H57" s="1229"/>
      <c r="I57" s="1224" t="s">
        <v>562</v>
      </c>
      <c r="J57" s="1224"/>
      <c r="K57" s="1257"/>
      <c r="L57" s="1257"/>
      <c r="M57" s="1257"/>
      <c r="N57" s="1254">
        <v>54</v>
      </c>
      <c r="O57" s="1257"/>
      <c r="P57" s="359"/>
      <c r="Q57" s="358"/>
    </row>
    <row r="58" spans="1:17" s="357" customFormat="1" x14ac:dyDescent="0.15">
      <c r="A58" s="245"/>
      <c r="B58" s="358"/>
      <c r="C58" s="354"/>
      <c r="D58" s="354"/>
      <c r="E58" s="354"/>
      <c r="F58" s="354"/>
      <c r="G58" s="1230"/>
      <c r="H58" s="1231"/>
      <c r="I58" s="1224"/>
      <c r="J58" s="1224"/>
      <c r="K58" s="1255"/>
      <c r="L58" s="1255"/>
      <c r="M58" s="1255"/>
      <c r="N58" s="1255"/>
      <c r="O58" s="125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4" t="s">
        <v>568</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3"/>
      <c r="H72" s="1244"/>
      <c r="I72" s="1244"/>
      <c r="J72" s="1245"/>
      <c r="K72" s="356" t="s">
        <v>519</v>
      </c>
      <c r="L72" s="356" t="s">
        <v>520</v>
      </c>
      <c r="M72" s="356" t="s">
        <v>521</v>
      </c>
      <c r="N72" s="356" t="s">
        <v>522</v>
      </c>
      <c r="O72" s="356" t="s">
        <v>523</v>
      </c>
    </row>
    <row r="73" spans="2:30" x14ac:dyDescent="0.15">
      <c r="B73" s="250"/>
      <c r="C73" s="246"/>
      <c r="D73" s="246"/>
      <c r="E73" s="246"/>
      <c r="F73" s="246"/>
      <c r="G73" s="1246" t="s">
        <v>560</v>
      </c>
      <c r="H73" s="1247"/>
      <c r="I73" s="1252" t="s">
        <v>561</v>
      </c>
      <c r="J73" s="1252"/>
      <c r="K73" s="1233">
        <v>72</v>
      </c>
      <c r="L73" s="1233">
        <v>75.5</v>
      </c>
      <c r="M73" s="1222">
        <v>69.900000000000006</v>
      </c>
      <c r="N73" s="1222">
        <v>56.9</v>
      </c>
      <c r="O73" s="1222">
        <v>70.3</v>
      </c>
      <c r="S73" s="245">
        <v>9.9</v>
      </c>
    </row>
    <row r="74" spans="2:30" x14ac:dyDescent="0.15">
      <c r="B74" s="250"/>
      <c r="C74" s="246"/>
      <c r="D74" s="246"/>
      <c r="E74" s="246"/>
      <c r="F74" s="246"/>
      <c r="G74" s="1248"/>
      <c r="H74" s="1249"/>
      <c r="I74" s="1253"/>
      <c r="J74" s="1253"/>
      <c r="K74" s="1233"/>
      <c r="L74" s="1233"/>
      <c r="M74" s="1222"/>
      <c r="N74" s="1222"/>
      <c r="O74" s="1222"/>
    </row>
    <row r="75" spans="2:30" x14ac:dyDescent="0.15">
      <c r="B75" s="250"/>
      <c r="C75" s="246"/>
      <c r="D75" s="246"/>
      <c r="E75" s="246"/>
      <c r="F75" s="246"/>
      <c r="G75" s="1248"/>
      <c r="H75" s="1249"/>
      <c r="I75" s="1232" t="s">
        <v>566</v>
      </c>
      <c r="J75" s="1232"/>
      <c r="K75" s="1254">
        <v>11.7</v>
      </c>
      <c r="L75" s="1254">
        <v>11</v>
      </c>
      <c r="M75" s="1254">
        <v>9.8000000000000007</v>
      </c>
      <c r="N75" s="1254">
        <v>9.1</v>
      </c>
      <c r="O75" s="1254">
        <v>8.6</v>
      </c>
      <c r="U75" s="245">
        <v>81.2</v>
      </c>
      <c r="W75" s="245">
        <v>87.2</v>
      </c>
      <c r="Y75" s="245">
        <v>99.8</v>
      </c>
      <c r="AA75" s="245">
        <v>109.5</v>
      </c>
      <c r="AC75" s="245">
        <v>115.2</v>
      </c>
    </row>
    <row r="76" spans="2:30" x14ac:dyDescent="0.15">
      <c r="B76" s="250"/>
      <c r="C76" s="246"/>
      <c r="D76" s="246"/>
      <c r="E76" s="246"/>
      <c r="F76" s="246"/>
      <c r="G76" s="1250"/>
      <c r="H76" s="1251"/>
      <c r="I76" s="1232"/>
      <c r="J76" s="1232"/>
      <c r="K76" s="1255"/>
      <c r="L76" s="1255"/>
      <c r="M76" s="1255"/>
      <c r="N76" s="1255"/>
      <c r="O76" s="1255"/>
    </row>
    <row r="77" spans="2:30" x14ac:dyDescent="0.15">
      <c r="B77" s="250"/>
      <c r="C77" s="246"/>
      <c r="D77" s="246"/>
      <c r="E77" s="246"/>
      <c r="F77" s="246"/>
      <c r="G77" s="1226" t="s">
        <v>563</v>
      </c>
      <c r="H77" s="1227"/>
      <c r="I77" s="1232" t="s">
        <v>561</v>
      </c>
      <c r="J77" s="1232"/>
      <c r="K77" s="1233">
        <v>64.599999999999994</v>
      </c>
      <c r="L77" s="1233">
        <v>52.8</v>
      </c>
      <c r="M77" s="1222">
        <v>48.6</v>
      </c>
      <c r="N77" s="1222">
        <v>56.8</v>
      </c>
      <c r="O77" s="1222">
        <v>52.3</v>
      </c>
      <c r="R77" s="245">
        <v>12.3</v>
      </c>
      <c r="T77" s="245">
        <v>11.1</v>
      </c>
    </row>
    <row r="78" spans="2:30" x14ac:dyDescent="0.15">
      <c r="B78" s="250"/>
      <c r="C78" s="246"/>
      <c r="D78" s="246"/>
      <c r="E78" s="246"/>
      <c r="F78" s="246"/>
      <c r="G78" s="1228"/>
      <c r="H78" s="1229"/>
      <c r="I78" s="1232"/>
      <c r="J78" s="1232"/>
      <c r="K78" s="1233"/>
      <c r="L78" s="1233"/>
      <c r="M78" s="1222"/>
      <c r="N78" s="1222"/>
      <c r="O78" s="1222"/>
    </row>
    <row r="79" spans="2:30" x14ac:dyDescent="0.15">
      <c r="B79" s="250"/>
      <c r="C79" s="246"/>
      <c r="D79" s="246"/>
      <c r="E79" s="246"/>
      <c r="F79" s="246"/>
      <c r="G79" s="1228"/>
      <c r="H79" s="1229"/>
      <c r="I79" s="1223" t="s">
        <v>566</v>
      </c>
      <c r="J79" s="1224"/>
      <c r="K79" s="1225">
        <v>12.4</v>
      </c>
      <c r="L79" s="1225">
        <v>11.5</v>
      </c>
      <c r="M79" s="1225">
        <v>10.4</v>
      </c>
      <c r="N79" s="1225">
        <v>10.199999999999999</v>
      </c>
      <c r="O79" s="1225">
        <v>10</v>
      </c>
      <c r="V79" s="245">
        <v>53.5</v>
      </c>
      <c r="X79" s="245">
        <v>48.2</v>
      </c>
      <c r="Z79" s="245">
        <v>34.200000000000003</v>
      </c>
      <c r="AB79" s="245">
        <v>30.3</v>
      </c>
      <c r="AD79" s="245">
        <v>28.9</v>
      </c>
    </row>
    <row r="80" spans="2:30" x14ac:dyDescent="0.15">
      <c r="B80" s="250"/>
      <c r="C80" s="246"/>
      <c r="D80" s="246"/>
      <c r="E80" s="246"/>
      <c r="F80" s="246"/>
      <c r="G80" s="1230"/>
      <c r="H80" s="1231"/>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64373</v>
      </c>
      <c r="E3" s="118"/>
      <c r="F3" s="119">
        <v>70489</v>
      </c>
      <c r="G3" s="120"/>
      <c r="H3" s="121"/>
    </row>
    <row r="4" spans="1:8" x14ac:dyDescent="0.15">
      <c r="A4" s="122"/>
      <c r="B4" s="123"/>
      <c r="C4" s="124"/>
      <c r="D4" s="125">
        <v>33326</v>
      </c>
      <c r="E4" s="126"/>
      <c r="F4" s="127">
        <v>37817</v>
      </c>
      <c r="G4" s="128"/>
      <c r="H4" s="129"/>
    </row>
    <row r="5" spans="1:8" x14ac:dyDescent="0.15">
      <c r="A5" s="110" t="s">
        <v>513</v>
      </c>
      <c r="B5" s="115"/>
      <c r="C5" s="116"/>
      <c r="D5" s="117">
        <v>101919</v>
      </c>
      <c r="E5" s="118"/>
      <c r="F5" s="119">
        <v>84389</v>
      </c>
      <c r="G5" s="120"/>
      <c r="H5" s="121"/>
    </row>
    <row r="6" spans="1:8" x14ac:dyDescent="0.15">
      <c r="A6" s="122"/>
      <c r="B6" s="123"/>
      <c r="C6" s="124"/>
      <c r="D6" s="125">
        <v>66599</v>
      </c>
      <c r="E6" s="126"/>
      <c r="F6" s="127">
        <v>44339</v>
      </c>
      <c r="G6" s="128"/>
      <c r="H6" s="129"/>
    </row>
    <row r="7" spans="1:8" x14ac:dyDescent="0.15">
      <c r="A7" s="110" t="s">
        <v>514</v>
      </c>
      <c r="B7" s="115"/>
      <c r="C7" s="116"/>
      <c r="D7" s="117">
        <v>76496</v>
      </c>
      <c r="E7" s="118"/>
      <c r="F7" s="119">
        <v>83623</v>
      </c>
      <c r="G7" s="120"/>
      <c r="H7" s="121"/>
    </row>
    <row r="8" spans="1:8" x14ac:dyDescent="0.15">
      <c r="A8" s="122"/>
      <c r="B8" s="123"/>
      <c r="C8" s="124"/>
      <c r="D8" s="125">
        <v>61932</v>
      </c>
      <c r="E8" s="126"/>
      <c r="F8" s="127">
        <v>48787</v>
      </c>
      <c r="G8" s="128"/>
      <c r="H8" s="129"/>
    </row>
    <row r="9" spans="1:8" x14ac:dyDescent="0.15">
      <c r="A9" s="110" t="s">
        <v>515</v>
      </c>
      <c r="B9" s="115"/>
      <c r="C9" s="116"/>
      <c r="D9" s="117">
        <v>57022</v>
      </c>
      <c r="E9" s="118"/>
      <c r="F9" s="119">
        <v>81768</v>
      </c>
      <c r="G9" s="120"/>
      <c r="H9" s="121"/>
    </row>
    <row r="10" spans="1:8" x14ac:dyDescent="0.15">
      <c r="A10" s="122"/>
      <c r="B10" s="123"/>
      <c r="C10" s="124"/>
      <c r="D10" s="125">
        <v>41861</v>
      </c>
      <c r="E10" s="126"/>
      <c r="F10" s="127">
        <v>37917</v>
      </c>
      <c r="G10" s="128"/>
      <c r="H10" s="129"/>
    </row>
    <row r="11" spans="1:8" x14ac:dyDescent="0.15">
      <c r="A11" s="110" t="s">
        <v>516</v>
      </c>
      <c r="B11" s="115"/>
      <c r="C11" s="116"/>
      <c r="D11" s="117">
        <v>97650</v>
      </c>
      <c r="E11" s="118"/>
      <c r="F11" s="119">
        <v>65876</v>
      </c>
      <c r="G11" s="120"/>
      <c r="H11" s="121"/>
    </row>
    <row r="12" spans="1:8" x14ac:dyDescent="0.15">
      <c r="A12" s="122"/>
      <c r="B12" s="123"/>
      <c r="C12" s="130"/>
      <c r="D12" s="125">
        <v>83222</v>
      </c>
      <c r="E12" s="126"/>
      <c r="F12" s="127">
        <v>36484</v>
      </c>
      <c r="G12" s="128"/>
      <c r="H12" s="129"/>
    </row>
    <row r="13" spans="1:8" x14ac:dyDescent="0.15">
      <c r="A13" s="110"/>
      <c r="B13" s="115"/>
      <c r="C13" s="131"/>
      <c r="D13" s="132">
        <v>79492</v>
      </c>
      <c r="E13" s="133"/>
      <c r="F13" s="134">
        <v>77229</v>
      </c>
      <c r="G13" s="135"/>
      <c r="H13" s="121"/>
    </row>
    <row r="14" spans="1:8" x14ac:dyDescent="0.15">
      <c r="A14" s="122"/>
      <c r="B14" s="123"/>
      <c r="C14" s="124"/>
      <c r="D14" s="125">
        <v>57388</v>
      </c>
      <c r="E14" s="126"/>
      <c r="F14" s="127">
        <v>41069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v>
      </c>
      <c r="C19" s="136">
        <f>ROUND(VALUE(SUBSTITUTE(実質収支比率等に係る経年分析!G$48,"▲","-")),2)</f>
        <v>4.1900000000000004</v>
      </c>
      <c r="D19" s="136">
        <f>ROUND(VALUE(SUBSTITUTE(実質収支比率等に係る経年分析!H$48,"▲","-")),2)</f>
        <v>4.3099999999999996</v>
      </c>
      <c r="E19" s="136">
        <f>ROUND(VALUE(SUBSTITUTE(実質収支比率等に係る経年分析!I$48,"▲","-")),2)</f>
        <v>8.39</v>
      </c>
      <c r="F19" s="136">
        <f>ROUND(VALUE(SUBSTITUTE(実質収支比率等に係る経年分析!J$48,"▲","-")),2)</f>
        <v>4.49</v>
      </c>
    </row>
    <row r="20" spans="1:11" x14ac:dyDescent="0.15">
      <c r="A20" s="136" t="s">
        <v>43</v>
      </c>
      <c r="B20" s="136">
        <f>ROUND(VALUE(SUBSTITUTE(実質収支比率等に係る経年分析!F$47,"▲","-")),2)</f>
        <v>45.41</v>
      </c>
      <c r="C20" s="136">
        <f>ROUND(VALUE(SUBSTITUTE(実質収支比率等に係る経年分析!G$47,"▲","-")),2)</f>
        <v>45.22</v>
      </c>
      <c r="D20" s="136">
        <f>ROUND(VALUE(SUBSTITUTE(実質収支比率等に係る経年分析!H$47,"▲","-")),2)</f>
        <v>42.24</v>
      </c>
      <c r="E20" s="136">
        <f>ROUND(VALUE(SUBSTITUTE(実質収支比率等に係る経年分析!I$47,"▲","-")),2)</f>
        <v>42.7</v>
      </c>
      <c r="F20" s="136">
        <f>ROUND(VALUE(SUBSTITUTE(実質収支比率等に係る経年分析!J$47,"▲","-")),2)</f>
        <v>34.81</v>
      </c>
    </row>
    <row r="21" spans="1:11" x14ac:dyDescent="0.15">
      <c r="A21" s="136" t="s">
        <v>44</v>
      </c>
      <c r="B21" s="136">
        <f>IF(ISNUMBER(VALUE(SUBSTITUTE(実質収支比率等に係る経年分析!F$49,"▲","-"))),ROUND(VALUE(SUBSTITUTE(実質収支比率等に係る経年分析!F$49,"▲","-")),2),NA())</f>
        <v>1.55</v>
      </c>
      <c r="C21" s="136">
        <f>IF(ISNUMBER(VALUE(SUBSTITUTE(実質収支比率等に係る経年分析!G$49,"▲","-"))),ROUND(VALUE(SUBSTITUTE(実質収支比率等に係る経年分析!G$49,"▲","-")),2),NA())</f>
        <v>0.38</v>
      </c>
      <c r="D21" s="136">
        <f>IF(ISNUMBER(VALUE(SUBSTITUTE(実質収支比率等に係る経年分析!H$49,"▲","-"))),ROUND(VALUE(SUBSTITUTE(実質収支比率等に係る経年分析!H$49,"▲","-")),2),NA())</f>
        <v>-3.28</v>
      </c>
      <c r="E21" s="136">
        <f>IF(ISNUMBER(VALUE(SUBSTITUTE(実質収支比率等に係る経年分析!I$49,"▲","-"))),ROUND(VALUE(SUBSTITUTE(実質収支比率等に係る経年分析!I$49,"▲","-")),2),NA())</f>
        <v>6.33</v>
      </c>
      <c r="F21" s="136">
        <f>IF(ISNUMBER(VALUE(SUBSTITUTE(実質収支比率等に係る経年分析!J$49,"▲","-"))),ROUND(VALUE(SUBSTITUTE(実質収支比率等に係る経年分析!J$49,"▲","-")),2),NA())</f>
        <v>-13.89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0.18</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2.52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1.79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0.55000000000000004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1.94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0.75</v>
      </c>
    </row>
    <row r="30" spans="1:11" x14ac:dyDescent="0.15">
      <c r="A30" s="137" t="str">
        <f>IF(連結実質赤字比率に係る赤字・黒字の構成分析!C$40="",NA(),連結実質赤字比率に係る赤字・黒字の構成分析!C$40)</f>
        <v>工業団地事業特別会計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1.43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1.1299999999999999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1.1499999999999999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1.1000000000000001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1.1399999999999999</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1.38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1.36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1.53</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4.1900000000000004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4.3099999999999996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8.3800000000000008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4.4800000000000004</v>
      </c>
    </row>
    <row r="33" spans="1:16" x14ac:dyDescent="0.15">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4.2300000000000004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4.96</v>
      </c>
    </row>
    <row r="34" spans="1:16" x14ac:dyDescent="0.15">
      <c r="A34" s="137" t="str">
        <f>IF(連結実質赤字比率に係る赤字・黒字の構成分析!C$36="",NA(),連結実質赤字比率に係る赤字・黒字の構成分析!C$36)</f>
        <v>ガス事業会計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5.31</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10.88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10.54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10.37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1886</v>
      </c>
      <c r="E42" s="138"/>
      <c r="F42" s="138"/>
      <c r="G42" s="138">
        <f>'実質公債費比率（分子）の構造'!L$52</f>
        <v>1908</v>
      </c>
      <c r="H42" s="138"/>
      <c r="I42" s="138"/>
      <c r="J42" s="138">
        <f>'実質公債費比率（分子）の構造'!M$52</f>
        <v>1965</v>
      </c>
      <c r="K42" s="138"/>
      <c r="L42" s="138"/>
      <c r="M42" s="138">
        <f>'実質公債費比率（分子）の構造'!N$52</f>
        <v>1878</v>
      </c>
      <c r="N42" s="138"/>
      <c r="O42" s="138"/>
      <c r="P42" s="138">
        <f>'実質公債費比率（分子）の構造'!O$52</f>
        <v>1732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37</v>
      </c>
      <c r="C44" s="138"/>
      <c r="D44" s="138"/>
      <c r="E44" s="138">
        <f>'実質公債費比率（分子）の構造'!L$50</f>
        <v>16</v>
      </c>
      <c r="F44" s="138"/>
      <c r="G44" s="138"/>
      <c r="H44" s="138">
        <f>'実質公債費比率（分子）の構造'!M$50</f>
        <v>15</v>
      </c>
      <c r="I44" s="138"/>
      <c r="J44" s="138"/>
      <c r="K44" s="138">
        <f>'実質公債費比率（分子）の構造'!N$50</f>
        <v>14</v>
      </c>
      <c r="L44" s="138"/>
      <c r="M44" s="138"/>
      <c r="N44" s="138">
        <f>'実質公債費比率（分子）の構造'!O$50</f>
        <v>13</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f>'実質公債費比率（分子）の構造'!N$49</f>
        <v>3</v>
      </c>
      <c r="L45" s="138"/>
      <c r="M45" s="138"/>
      <c r="N45" s="138">
        <f>'実質公債費比率（分子）の構造'!O$49</f>
        <v>2</v>
      </c>
      <c r="O45" s="138"/>
      <c r="P45" s="138"/>
    </row>
    <row r="46" spans="1:16" x14ac:dyDescent="0.15">
      <c r="A46" s="138" t="s">
        <v>55</v>
      </c>
      <c r="B46" s="138">
        <f>'実質公債費比率（分子）の構造'!K$48</f>
        <v>1070</v>
      </c>
      <c r="C46" s="138"/>
      <c r="D46" s="138"/>
      <c r="E46" s="138">
        <f>'実質公債費比率（分子）の構造'!L$48</f>
        <v>1089</v>
      </c>
      <c r="F46" s="138"/>
      <c r="G46" s="138"/>
      <c r="H46" s="138">
        <f>'実質公債費比率（分子）の構造'!M$48</f>
        <v>1026</v>
      </c>
      <c r="I46" s="138"/>
      <c r="J46" s="138"/>
      <c r="K46" s="138">
        <f>'実質公債費比率（分子）の構造'!N$48</f>
        <v>993</v>
      </c>
      <c r="L46" s="138"/>
      <c r="M46" s="138"/>
      <c r="N46" s="138">
        <f>'実質公債費比率（分子）の構造'!O$48</f>
        <v>928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1667</v>
      </c>
      <c r="C49" s="138"/>
      <c r="D49" s="138"/>
      <c r="E49" s="138">
        <f>'実質公債費比率（分子）の構造'!L$45</f>
        <v>1658</v>
      </c>
      <c r="F49" s="138"/>
      <c r="G49" s="138"/>
      <c r="H49" s="138">
        <f>'実質公債費比率（分子）の構造'!M$45</f>
        <v>1651</v>
      </c>
      <c r="I49" s="138"/>
      <c r="J49" s="138"/>
      <c r="K49" s="138">
        <f>'実質公債費比率（分子）の構造'!N$45</f>
        <v>1599</v>
      </c>
      <c r="L49" s="138"/>
      <c r="M49" s="138"/>
      <c r="N49" s="138">
        <f>'実質公債費比率（分子）の構造'!O$45</f>
        <v>1536</v>
      </c>
      <c r="O49" s="138"/>
      <c r="P49" s="138"/>
    </row>
    <row r="50" spans="1:16" x14ac:dyDescent="0.15">
      <c r="A50" s="138" t="s">
        <v>59</v>
      </c>
      <c r="B50" s="138" t="e">
        <f>NA()</f>
        <v>#N/A</v>
      </c>
      <c r="C50" s="138">
        <f>IF(ISNUMBER('実質公債費比率（分子）の構造'!K$53),'実質公債費比率（分子）の構造'!K$53,NA())</f>
        <v>888</v>
      </c>
      <c r="D50" s="138" t="e">
        <f>NA()</f>
        <v>#N/A</v>
      </c>
      <c r="E50" s="138" t="e">
        <f>NA()</f>
        <v>#N/A</v>
      </c>
      <c r="F50" s="138">
        <f>IF(ISNUMBER('実質公債費比率（分子）の構造'!L$53),'実質公債費比率（分子）の構造'!L$53,NA())</f>
        <v>855</v>
      </c>
      <c r="G50" s="138" t="e">
        <f>NA()</f>
        <v>#N/A</v>
      </c>
      <c r="H50" s="138" t="e">
        <f>NA()</f>
        <v>#N/A</v>
      </c>
      <c r="I50" s="138">
        <f>IF(ISNUMBER('実質公債費比率（分子）の構造'!M$53),'実質公債費比率（分子）の構造'!M$53,NA())</f>
        <v>727</v>
      </c>
      <c r="J50" s="138" t="e">
        <f>NA()</f>
        <v>#N/A</v>
      </c>
      <c r="K50" s="138" t="e">
        <f>NA()</f>
        <v>#N/A</v>
      </c>
      <c r="L50" s="138">
        <f>IF(ISNUMBER('実質公債費比率（分子）の構造'!N$53),'実質公債費比率（分子）の構造'!N$53,NA())</f>
        <v>731</v>
      </c>
      <c r="M50" s="138" t="e">
        <f>NA()</f>
        <v>#N/A</v>
      </c>
      <c r="N50" s="138" t="e">
        <f>NA()</f>
        <v>#N/A</v>
      </c>
      <c r="O50" s="138">
        <f>IF(ISNUMBER('実質公債費比率（分子）の構造'!O$53),'実質公債費比率（分子）の構造'!O$53,NA())</f>
        <v>747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17604</v>
      </c>
      <c r="E56" s="137"/>
      <c r="F56" s="137"/>
      <c r="G56" s="137">
        <f>'将来負担比率（分子）の構造'!J$52</f>
        <v>17976</v>
      </c>
      <c r="H56" s="137"/>
      <c r="I56" s="137"/>
      <c r="J56" s="137">
        <f>'将来負担比率（分子）の構造'!K$52</f>
        <v>18126</v>
      </c>
      <c r="K56" s="137"/>
      <c r="L56" s="137"/>
      <c r="M56" s="137">
        <f>'将来負担比率（分子）の構造'!L$52</f>
        <v>17649</v>
      </c>
      <c r="N56" s="137"/>
      <c r="O56" s="137"/>
      <c r="P56" s="137">
        <f>'将来負担比率（分子）の構造'!M$52</f>
        <v>17107</v>
      </c>
    </row>
    <row r="57" spans="1:16" x14ac:dyDescent="0.15">
      <c r="A57" s="137" t="s">
        <v>36</v>
      </c>
      <c r="B57" s="137"/>
      <c r="C57" s="137"/>
      <c r="D57" s="137">
        <f>'将来負担比率（分子）の構造'!I$51</f>
        <v>1917</v>
      </c>
      <c r="E57" s="137"/>
      <c r="F57" s="137"/>
      <c r="G57" s="137">
        <f>'将来負担比率（分子）の構造'!J$51</f>
        <v>1650</v>
      </c>
      <c r="H57" s="137"/>
      <c r="I57" s="137"/>
      <c r="J57" s="137">
        <f>'将来負担比率（分子）の構造'!K$51</f>
        <v>1384</v>
      </c>
      <c r="K57" s="137"/>
      <c r="L57" s="137"/>
      <c r="M57" s="137">
        <f>'将来負担比率（分子）の構造'!L$51</f>
        <v>1167</v>
      </c>
      <c r="N57" s="137"/>
      <c r="O57" s="137"/>
      <c r="P57" s="137">
        <f>'将来負担比率（分子）の構造'!M$51</f>
        <v>925</v>
      </c>
    </row>
    <row r="58" spans="1:16" x14ac:dyDescent="0.15">
      <c r="A58" s="137" t="s">
        <v>35</v>
      </c>
      <c r="B58" s="137"/>
      <c r="C58" s="137"/>
      <c r="D58" s="137">
        <f>'将来負担比率（分子）の構造'!I$50</f>
        <v>4825</v>
      </c>
      <c r="E58" s="137"/>
      <c r="F58" s="137"/>
      <c r="G58" s="137">
        <f>'将来負担比率（分子）の構造'!J$50</f>
        <v>4842</v>
      </c>
      <c r="H58" s="137"/>
      <c r="I58" s="137"/>
      <c r="J58" s="137">
        <f>'将来負担比率（分子）の構造'!K$50</f>
        <v>4505</v>
      </c>
      <c r="K58" s="137"/>
      <c r="L58" s="137"/>
      <c r="M58" s="137">
        <f>'将来負担比率（分子）の構造'!L$50</f>
        <v>4722</v>
      </c>
      <c r="N58" s="137"/>
      <c r="O58" s="137"/>
      <c r="P58" s="137">
        <f>'将来負担比率（分子）の構造'!M$50</f>
        <v>3489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4123</v>
      </c>
      <c r="C62" s="137"/>
      <c r="D62" s="137"/>
      <c r="E62" s="137">
        <f>'将来負担比率（分子）の構造'!J$45</f>
        <v>4006</v>
      </c>
      <c r="F62" s="137"/>
      <c r="G62" s="137"/>
      <c r="H62" s="137">
        <f>'将来負担比率（分子）の構造'!K$45</f>
        <v>3143</v>
      </c>
      <c r="I62" s="137"/>
      <c r="J62" s="137"/>
      <c r="K62" s="137">
        <f>'将来負担比率（分子）の構造'!L$45</f>
        <v>2910</v>
      </c>
      <c r="L62" s="137"/>
      <c r="M62" s="137"/>
      <c r="N62" s="137">
        <f>'将来負担比率（分子）の構造'!M$45</f>
        <v>2751</v>
      </c>
      <c r="O62" s="137"/>
      <c r="P62" s="137"/>
    </row>
    <row r="63" spans="1:16" x14ac:dyDescent="0.15">
      <c r="A63" s="137" t="s">
        <v>28</v>
      </c>
      <c r="B63" s="137">
        <f>'将来負担比率（分子）の構造'!I$44</f>
        <v>9</v>
      </c>
      <c r="C63" s="137"/>
      <c r="D63" s="137"/>
      <c r="E63" s="137">
        <f>'将来負担比率（分子）の構造'!J$44</f>
        <v>8</v>
      </c>
      <c r="F63" s="137"/>
      <c r="G63" s="137"/>
      <c r="H63" s="137">
        <f>'将来負担比率（分子）の構造'!K$44</f>
        <v>49</v>
      </c>
      <c r="I63" s="137"/>
      <c r="J63" s="137"/>
      <c r="K63" s="137">
        <f>'将来負担比率（分子）の構造'!L$44</f>
        <v>98</v>
      </c>
      <c r="L63" s="137"/>
      <c r="M63" s="137"/>
      <c r="N63" s="137">
        <f>'将来負担比率（分子）の構造'!M$44</f>
        <v>97</v>
      </c>
      <c r="O63" s="137"/>
      <c r="P63" s="137"/>
    </row>
    <row r="64" spans="1:16" x14ac:dyDescent="0.15">
      <c r="A64" s="137" t="s">
        <v>27</v>
      </c>
      <c r="B64" s="137">
        <f>'将来負担比率（分子）の構造'!I$43</f>
        <v>11241</v>
      </c>
      <c r="C64" s="137"/>
      <c r="D64" s="137"/>
      <c r="E64" s="137">
        <f>'将来負担比率（分子）の構造'!J$43</f>
        <v>10734</v>
      </c>
      <c r="F64" s="137"/>
      <c r="G64" s="137"/>
      <c r="H64" s="137">
        <f>'将来負担比率（分子）の構造'!K$43</f>
        <v>9870</v>
      </c>
      <c r="I64" s="137"/>
      <c r="J64" s="137"/>
      <c r="K64" s="137">
        <f>'将来負担比率（分子）の構造'!L$43</f>
        <v>9070</v>
      </c>
      <c r="L64" s="137"/>
      <c r="M64" s="137"/>
      <c r="N64" s="137">
        <f>'将来負担比率（分子）の構造'!M$43</f>
        <v>8380</v>
      </c>
      <c r="O64" s="137"/>
      <c r="P64" s="137"/>
    </row>
    <row r="65" spans="1:16" x14ac:dyDescent="0.15">
      <c r="A65" s="137" t="s">
        <v>26</v>
      </c>
      <c r="B65" s="137">
        <f>'将来負担比率（分子）の構造'!I$42</f>
        <v>95</v>
      </c>
      <c r="C65" s="137"/>
      <c r="D65" s="137"/>
      <c r="E65" s="137">
        <f>'将来負担比率（分子）の構造'!J$42</f>
        <v>83</v>
      </c>
      <c r="F65" s="137"/>
      <c r="G65" s="137"/>
      <c r="H65" s="137">
        <f>'将来負担比率（分子）の構造'!K$42</f>
        <v>70</v>
      </c>
      <c r="I65" s="137"/>
      <c r="J65" s="137"/>
      <c r="K65" s="137">
        <f>'将来負担比率（分子）の構造'!L$42</f>
        <v>57</v>
      </c>
      <c r="L65" s="137"/>
      <c r="M65" s="137"/>
      <c r="N65" s="137">
        <f>'将来負担比率（分子）の構造'!M$42</f>
        <v>46</v>
      </c>
      <c r="O65" s="137"/>
      <c r="P65" s="137"/>
    </row>
    <row r="66" spans="1:16" x14ac:dyDescent="0.15">
      <c r="A66" s="137" t="s">
        <v>25</v>
      </c>
      <c r="B66" s="137">
        <f>'将来負担比率（分子）の構造'!I$41</f>
        <v>14911</v>
      </c>
      <c r="C66" s="137"/>
      <c r="D66" s="137"/>
      <c r="E66" s="137">
        <f>'将来負担比率（分子）の構造'!J$41</f>
        <v>16005</v>
      </c>
      <c r="F66" s="137"/>
      <c r="G66" s="137"/>
      <c r="H66" s="137">
        <f>'将来負担比率（分子）の構造'!K$41</f>
        <v>16661</v>
      </c>
      <c r="I66" s="137"/>
      <c r="J66" s="137"/>
      <c r="K66" s="137">
        <f>'将来負担比率（分子）の構造'!L$41</f>
        <v>16370</v>
      </c>
      <c r="L66" s="137"/>
      <c r="M66" s="137"/>
      <c r="N66" s="137">
        <f>'将来負担比率（分子）の構造'!M$41</f>
        <v>16189</v>
      </c>
      <c r="O66" s="137"/>
      <c r="P66" s="137"/>
    </row>
    <row r="67" spans="1:16" x14ac:dyDescent="0.15">
      <c r="A67" s="137" t="s">
        <v>63</v>
      </c>
      <c r="B67" s="137" t="e">
        <f>NA()</f>
        <v>#N/A</v>
      </c>
      <c r="C67" s="137">
        <f>IF(ISNUMBER('将来負担比率（分子）の構造'!I$53), IF('将来負担比率（分子）の構造'!I$53 &lt; 0, 0, '将来負担比率（分子）の構造'!I$53), NA())</f>
        <v>6034</v>
      </c>
      <c r="D67" s="137" t="e">
        <f>NA()</f>
        <v>#N/A</v>
      </c>
      <c r="E67" s="137" t="e">
        <f>NA()</f>
        <v>#N/A</v>
      </c>
      <c r="F67" s="137">
        <f>IF(ISNUMBER('将来負担比率（分子）の構造'!J$53), IF('将来負担比率（分子）の構造'!J$53 &lt; 0, 0, '将来負担比率（分子）の構造'!J$53), NA())</f>
        <v>6369</v>
      </c>
      <c r="G67" s="137" t="e">
        <f>NA()</f>
        <v>#N/A</v>
      </c>
      <c r="H67" s="137" t="e">
        <f>NA()</f>
        <v>#N/A</v>
      </c>
      <c r="I67" s="137">
        <f>IF(ISNUMBER('将来負担比率（分子）の構造'!K$53), IF('将来負担比率（分子）の構造'!K$53 &lt; 0, 0, '将来負担比率（分子）の構造'!K$53), NA())</f>
        <v>5778</v>
      </c>
      <c r="J67" s="137" t="e">
        <f>NA()</f>
        <v>#N/A</v>
      </c>
      <c r="K67" s="137" t="e">
        <f>NA()</f>
        <v>#N/A</v>
      </c>
      <c r="L67" s="137">
        <f>IF(ISNUMBER('将来負担比率（分子）の構造'!L$53), IF('将来負担比率（分子）の構造'!L$53 &lt; 0, 0, '将来負担比率（分子）の構造'!L$53), NA())</f>
        <v>4967</v>
      </c>
      <c r="M67" s="137" t="e">
        <f>NA()</f>
        <v>#N/A</v>
      </c>
      <c r="N67" s="137" t="e">
        <f>NA()</f>
        <v>#N/A</v>
      </c>
      <c r="O67" s="137">
        <f>IF(ISNUMBER('将来負担比率（分子）の構造'!M$53), IF('将来負担比率（分子）の構造'!M$53 &lt; 0, 0, '将来負担比率（分子）の構造'!M$53), NA())</f>
        <v>5941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5132118</v>
      </c>
      <c r="S5" s="615"/>
      <c r="T5" s="615"/>
      <c r="U5" s="615"/>
      <c r="V5" s="615"/>
      <c r="W5" s="615"/>
      <c r="X5" s="615"/>
      <c r="Y5" s="616"/>
      <c r="Z5" s="617">
        <v>27.2</v>
      </c>
      <c r="AA5" s="617"/>
      <c r="AB5" s="617"/>
      <c r="AC5" s="617"/>
      <c r="AD5" s="618">
        <v>4954370</v>
      </c>
      <c r="AE5" s="618"/>
      <c r="AF5" s="618"/>
      <c r="AG5" s="618"/>
      <c r="AH5" s="618"/>
      <c r="AI5" s="618"/>
      <c r="AJ5" s="618"/>
      <c r="AK5" s="618"/>
      <c r="AL5" s="619">
        <v>52.7</v>
      </c>
      <c r="AM5" s="620"/>
      <c r="AN5" s="620"/>
      <c r="AO5" s="621"/>
      <c r="AP5" s="611" t="s">
        <v>209</v>
      </c>
      <c r="AQ5" s="612"/>
      <c r="AR5" s="612"/>
      <c r="AS5" s="612"/>
      <c r="AT5" s="612"/>
      <c r="AU5" s="612"/>
      <c r="AV5" s="612"/>
      <c r="AW5" s="612"/>
      <c r="AX5" s="612"/>
      <c r="AY5" s="612"/>
      <c r="AZ5" s="612"/>
      <c r="BA5" s="612"/>
      <c r="BB5" s="612"/>
      <c r="BC5" s="612"/>
      <c r="BD5" s="612"/>
      <c r="BE5" s="612"/>
      <c r="BF5" s="613"/>
      <c r="BG5" s="625">
        <v>4954370</v>
      </c>
      <c r="BH5" s="626"/>
      <c r="BI5" s="626"/>
      <c r="BJ5" s="626"/>
      <c r="BK5" s="626"/>
      <c r="BL5" s="626"/>
      <c r="BM5" s="626"/>
      <c r="BN5" s="627"/>
      <c r="BO5" s="628">
        <v>96.5</v>
      </c>
      <c r="BP5" s="628"/>
      <c r="BQ5" s="628"/>
      <c r="BR5" s="628"/>
      <c r="BS5" s="629">
        <v>40662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150301</v>
      </c>
      <c r="S6" s="626"/>
      <c r="T6" s="626"/>
      <c r="U6" s="626"/>
      <c r="V6" s="626"/>
      <c r="W6" s="626"/>
      <c r="X6" s="626"/>
      <c r="Y6" s="627"/>
      <c r="Z6" s="628">
        <v>0.8</v>
      </c>
      <c r="AA6" s="628"/>
      <c r="AB6" s="628"/>
      <c r="AC6" s="628"/>
      <c r="AD6" s="629">
        <v>150301</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4954370</v>
      </c>
      <c r="BH6" s="626"/>
      <c r="BI6" s="626"/>
      <c r="BJ6" s="626"/>
      <c r="BK6" s="626"/>
      <c r="BL6" s="626"/>
      <c r="BM6" s="626"/>
      <c r="BN6" s="627"/>
      <c r="BO6" s="628">
        <v>96.5</v>
      </c>
      <c r="BP6" s="628"/>
      <c r="BQ6" s="628"/>
      <c r="BR6" s="628"/>
      <c r="BS6" s="629">
        <v>40662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148815</v>
      </c>
      <c r="CS6" s="626"/>
      <c r="CT6" s="626"/>
      <c r="CU6" s="626"/>
      <c r="CV6" s="626"/>
      <c r="CW6" s="626"/>
      <c r="CX6" s="626"/>
      <c r="CY6" s="627"/>
      <c r="CZ6" s="628">
        <v>0.8</v>
      </c>
      <c r="DA6" s="628"/>
      <c r="DB6" s="628"/>
      <c r="DC6" s="628"/>
      <c r="DD6" s="634" t="s">
        <v>216</v>
      </c>
      <c r="DE6" s="626"/>
      <c r="DF6" s="626"/>
      <c r="DG6" s="626"/>
      <c r="DH6" s="626"/>
      <c r="DI6" s="626"/>
      <c r="DJ6" s="626"/>
      <c r="DK6" s="626"/>
      <c r="DL6" s="626"/>
      <c r="DM6" s="626"/>
      <c r="DN6" s="626"/>
      <c r="DO6" s="626"/>
      <c r="DP6" s="627"/>
      <c r="DQ6" s="634">
        <v>148815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3662</v>
      </c>
      <c r="S7" s="626"/>
      <c r="T7" s="626"/>
      <c r="U7" s="626"/>
      <c r="V7" s="626"/>
      <c r="W7" s="626"/>
      <c r="X7" s="626"/>
      <c r="Y7" s="627"/>
      <c r="Z7" s="628">
        <v>0</v>
      </c>
      <c r="AA7" s="628"/>
      <c r="AB7" s="628"/>
      <c r="AC7" s="628"/>
      <c r="AD7" s="629">
        <v>3662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1784524</v>
      </c>
      <c r="BH7" s="626"/>
      <c r="BI7" s="626"/>
      <c r="BJ7" s="626"/>
      <c r="BK7" s="626"/>
      <c r="BL7" s="626"/>
      <c r="BM7" s="626"/>
      <c r="BN7" s="627"/>
      <c r="BO7" s="628">
        <v>34.799999999999997</v>
      </c>
      <c r="BP7" s="628"/>
      <c r="BQ7" s="628"/>
      <c r="BR7" s="628"/>
      <c r="BS7" s="629">
        <v>40662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2615428</v>
      </c>
      <c r="CS7" s="626"/>
      <c r="CT7" s="626"/>
      <c r="CU7" s="626"/>
      <c r="CV7" s="626"/>
      <c r="CW7" s="626"/>
      <c r="CX7" s="626"/>
      <c r="CY7" s="627"/>
      <c r="CZ7" s="628">
        <v>14.2</v>
      </c>
      <c r="DA7" s="628"/>
      <c r="DB7" s="628"/>
      <c r="DC7" s="628"/>
      <c r="DD7" s="634">
        <v>75406</v>
      </c>
      <c r="DE7" s="626"/>
      <c r="DF7" s="626"/>
      <c r="DG7" s="626"/>
      <c r="DH7" s="626"/>
      <c r="DI7" s="626"/>
      <c r="DJ7" s="626"/>
      <c r="DK7" s="626"/>
      <c r="DL7" s="626"/>
      <c r="DM7" s="626"/>
      <c r="DN7" s="626"/>
      <c r="DO7" s="626"/>
      <c r="DP7" s="627"/>
      <c r="DQ7" s="634">
        <v>2398007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11176</v>
      </c>
      <c r="S8" s="626"/>
      <c r="T8" s="626"/>
      <c r="U8" s="626"/>
      <c r="V8" s="626"/>
      <c r="W8" s="626"/>
      <c r="X8" s="626"/>
      <c r="Y8" s="627"/>
      <c r="Z8" s="628">
        <v>0.1</v>
      </c>
      <c r="AA8" s="628"/>
      <c r="AB8" s="628"/>
      <c r="AC8" s="628"/>
      <c r="AD8" s="629">
        <v>11176</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64542</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4609340</v>
      </c>
      <c r="CS8" s="626"/>
      <c r="CT8" s="626"/>
      <c r="CU8" s="626"/>
      <c r="CV8" s="626"/>
      <c r="CW8" s="626"/>
      <c r="CX8" s="626"/>
      <c r="CY8" s="627"/>
      <c r="CZ8" s="628">
        <v>25.1</v>
      </c>
      <c r="DA8" s="628"/>
      <c r="DB8" s="628"/>
      <c r="DC8" s="628"/>
      <c r="DD8" s="634">
        <v>135350</v>
      </c>
      <c r="DE8" s="626"/>
      <c r="DF8" s="626"/>
      <c r="DG8" s="626"/>
      <c r="DH8" s="626"/>
      <c r="DI8" s="626"/>
      <c r="DJ8" s="626"/>
      <c r="DK8" s="626"/>
      <c r="DL8" s="626"/>
      <c r="DM8" s="626"/>
      <c r="DN8" s="626"/>
      <c r="DO8" s="626"/>
      <c r="DP8" s="627"/>
      <c r="DQ8" s="634">
        <v>2628060</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6503</v>
      </c>
      <c r="S9" s="626"/>
      <c r="T9" s="626"/>
      <c r="U9" s="626"/>
      <c r="V9" s="626"/>
      <c r="W9" s="626"/>
      <c r="X9" s="626"/>
      <c r="Y9" s="627"/>
      <c r="Z9" s="628">
        <v>0</v>
      </c>
      <c r="AA9" s="628"/>
      <c r="AB9" s="628"/>
      <c r="AC9" s="628"/>
      <c r="AD9" s="629">
        <v>6503</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1412434</v>
      </c>
      <c r="BH9" s="626"/>
      <c r="BI9" s="626"/>
      <c r="BJ9" s="626"/>
      <c r="BK9" s="626"/>
      <c r="BL9" s="626"/>
      <c r="BM9" s="626"/>
      <c r="BN9" s="627"/>
      <c r="BO9" s="628">
        <v>27.5</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2754079</v>
      </c>
      <c r="CS9" s="626"/>
      <c r="CT9" s="626"/>
      <c r="CU9" s="626"/>
      <c r="CV9" s="626"/>
      <c r="CW9" s="626"/>
      <c r="CX9" s="626"/>
      <c r="CY9" s="627"/>
      <c r="CZ9" s="628">
        <v>15</v>
      </c>
      <c r="DA9" s="628"/>
      <c r="DB9" s="628"/>
      <c r="DC9" s="628"/>
      <c r="DD9" s="634">
        <v>1610333</v>
      </c>
      <c r="DE9" s="626"/>
      <c r="DF9" s="626"/>
      <c r="DG9" s="626"/>
      <c r="DH9" s="626"/>
      <c r="DI9" s="626"/>
      <c r="DJ9" s="626"/>
      <c r="DK9" s="626"/>
      <c r="DL9" s="626"/>
      <c r="DM9" s="626"/>
      <c r="DN9" s="626"/>
      <c r="DO9" s="626"/>
      <c r="DP9" s="627"/>
      <c r="DQ9" s="634">
        <v>2568119</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646902</v>
      </c>
      <c r="S10" s="626"/>
      <c r="T10" s="626"/>
      <c r="U10" s="626"/>
      <c r="V10" s="626"/>
      <c r="W10" s="626"/>
      <c r="X10" s="626"/>
      <c r="Y10" s="627"/>
      <c r="Z10" s="628">
        <v>3.4</v>
      </c>
      <c r="AA10" s="628"/>
      <c r="AB10" s="628"/>
      <c r="AC10" s="628"/>
      <c r="AD10" s="629">
        <v>646902</v>
      </c>
      <c r="AE10" s="629"/>
      <c r="AF10" s="629"/>
      <c r="AG10" s="629"/>
      <c r="AH10" s="629"/>
      <c r="AI10" s="629"/>
      <c r="AJ10" s="629"/>
      <c r="AK10" s="629"/>
      <c r="AL10" s="630">
        <v>6.9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102932</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45746</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45554</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7070</v>
      </c>
      <c r="S11" s="626"/>
      <c r="T11" s="626"/>
      <c r="U11" s="626"/>
      <c r="V11" s="626"/>
      <c r="W11" s="626"/>
      <c r="X11" s="626"/>
      <c r="Y11" s="627"/>
      <c r="Z11" s="628">
        <v>0</v>
      </c>
      <c r="AA11" s="628"/>
      <c r="AB11" s="628"/>
      <c r="AC11" s="628"/>
      <c r="AD11" s="629">
        <v>7070</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204616</v>
      </c>
      <c r="BH11" s="626"/>
      <c r="BI11" s="626"/>
      <c r="BJ11" s="626"/>
      <c r="BK11" s="626"/>
      <c r="BL11" s="626"/>
      <c r="BM11" s="626"/>
      <c r="BN11" s="627"/>
      <c r="BO11" s="628">
        <v>4</v>
      </c>
      <c r="BP11" s="628"/>
      <c r="BQ11" s="628"/>
      <c r="BR11" s="628"/>
      <c r="BS11" s="634">
        <v>40662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566303</v>
      </c>
      <c r="CS11" s="626"/>
      <c r="CT11" s="626"/>
      <c r="CU11" s="626"/>
      <c r="CV11" s="626"/>
      <c r="CW11" s="626"/>
      <c r="CX11" s="626"/>
      <c r="CY11" s="627"/>
      <c r="CZ11" s="628">
        <v>3.1</v>
      </c>
      <c r="DA11" s="628"/>
      <c r="DB11" s="628"/>
      <c r="DC11" s="628"/>
      <c r="DD11" s="634">
        <v>62193</v>
      </c>
      <c r="DE11" s="626"/>
      <c r="DF11" s="626"/>
      <c r="DG11" s="626"/>
      <c r="DH11" s="626"/>
      <c r="DI11" s="626"/>
      <c r="DJ11" s="626"/>
      <c r="DK11" s="626"/>
      <c r="DL11" s="626"/>
      <c r="DM11" s="626"/>
      <c r="DN11" s="626"/>
      <c r="DO11" s="626"/>
      <c r="DP11" s="627"/>
      <c r="DQ11" s="634">
        <v>265187</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2653983</v>
      </c>
      <c r="BH12" s="626"/>
      <c r="BI12" s="626"/>
      <c r="BJ12" s="626"/>
      <c r="BK12" s="626"/>
      <c r="BL12" s="626"/>
      <c r="BM12" s="626"/>
      <c r="BN12" s="627"/>
      <c r="BO12" s="628">
        <v>51.7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612530</v>
      </c>
      <c r="CS12" s="626"/>
      <c r="CT12" s="626"/>
      <c r="CU12" s="626"/>
      <c r="CV12" s="626"/>
      <c r="CW12" s="626"/>
      <c r="CX12" s="626"/>
      <c r="CY12" s="627"/>
      <c r="CZ12" s="628">
        <v>3.3</v>
      </c>
      <c r="DA12" s="628"/>
      <c r="DB12" s="628"/>
      <c r="DC12" s="628"/>
      <c r="DD12" s="634">
        <v>14148</v>
      </c>
      <c r="DE12" s="626"/>
      <c r="DF12" s="626"/>
      <c r="DG12" s="626"/>
      <c r="DH12" s="626"/>
      <c r="DI12" s="626"/>
      <c r="DJ12" s="626"/>
      <c r="DK12" s="626"/>
      <c r="DL12" s="626"/>
      <c r="DM12" s="626"/>
      <c r="DN12" s="626"/>
      <c r="DO12" s="626"/>
      <c r="DP12" s="627"/>
      <c r="DQ12" s="634">
        <v>206914</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26364</v>
      </c>
      <c r="S13" s="626"/>
      <c r="T13" s="626"/>
      <c r="U13" s="626"/>
      <c r="V13" s="626"/>
      <c r="W13" s="626"/>
      <c r="X13" s="626"/>
      <c r="Y13" s="627"/>
      <c r="Z13" s="628">
        <v>0.1</v>
      </c>
      <c r="AA13" s="628"/>
      <c r="AB13" s="628"/>
      <c r="AC13" s="628"/>
      <c r="AD13" s="629">
        <v>26364</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2647143</v>
      </c>
      <c r="BH13" s="626"/>
      <c r="BI13" s="626"/>
      <c r="BJ13" s="626"/>
      <c r="BK13" s="626"/>
      <c r="BL13" s="626"/>
      <c r="BM13" s="626"/>
      <c r="BN13" s="627"/>
      <c r="BO13" s="628">
        <v>51.6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2562696</v>
      </c>
      <c r="CS13" s="626"/>
      <c r="CT13" s="626"/>
      <c r="CU13" s="626"/>
      <c r="CV13" s="626"/>
      <c r="CW13" s="626"/>
      <c r="CX13" s="626"/>
      <c r="CY13" s="627"/>
      <c r="CZ13" s="628">
        <v>13.9</v>
      </c>
      <c r="DA13" s="628"/>
      <c r="DB13" s="628"/>
      <c r="DC13" s="628"/>
      <c r="DD13" s="634">
        <v>836557</v>
      </c>
      <c r="DE13" s="626"/>
      <c r="DF13" s="626"/>
      <c r="DG13" s="626"/>
      <c r="DH13" s="626"/>
      <c r="DI13" s="626"/>
      <c r="DJ13" s="626"/>
      <c r="DK13" s="626"/>
      <c r="DL13" s="626"/>
      <c r="DM13" s="626"/>
      <c r="DN13" s="626"/>
      <c r="DO13" s="626"/>
      <c r="DP13" s="627"/>
      <c r="DQ13" s="634">
        <v>1950726</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105796</v>
      </c>
      <c r="BH14" s="626"/>
      <c r="BI14" s="626"/>
      <c r="BJ14" s="626"/>
      <c r="BK14" s="626"/>
      <c r="BL14" s="626"/>
      <c r="BM14" s="626"/>
      <c r="BN14" s="627"/>
      <c r="BO14" s="628">
        <v>2.1</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751413</v>
      </c>
      <c r="CS14" s="626"/>
      <c r="CT14" s="626"/>
      <c r="CU14" s="626"/>
      <c r="CV14" s="626"/>
      <c r="CW14" s="626"/>
      <c r="CX14" s="626"/>
      <c r="CY14" s="627"/>
      <c r="CZ14" s="628">
        <v>4.0999999999999996</v>
      </c>
      <c r="DA14" s="628"/>
      <c r="DB14" s="628"/>
      <c r="DC14" s="628"/>
      <c r="DD14" s="634">
        <v>108041</v>
      </c>
      <c r="DE14" s="626"/>
      <c r="DF14" s="626"/>
      <c r="DG14" s="626"/>
      <c r="DH14" s="626"/>
      <c r="DI14" s="626"/>
      <c r="DJ14" s="626"/>
      <c r="DK14" s="626"/>
      <c r="DL14" s="626"/>
      <c r="DM14" s="626"/>
      <c r="DN14" s="626"/>
      <c r="DO14" s="626"/>
      <c r="DP14" s="627"/>
      <c r="DQ14" s="634">
        <v>570337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14051</v>
      </c>
      <c r="S15" s="626"/>
      <c r="T15" s="626"/>
      <c r="U15" s="626"/>
      <c r="V15" s="626"/>
      <c r="W15" s="626"/>
      <c r="X15" s="626"/>
      <c r="Y15" s="627"/>
      <c r="Z15" s="628">
        <v>0.1</v>
      </c>
      <c r="AA15" s="628"/>
      <c r="AB15" s="628"/>
      <c r="AC15" s="628"/>
      <c r="AD15" s="629">
        <v>14051</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236664</v>
      </c>
      <c r="BH15" s="626"/>
      <c r="BI15" s="626"/>
      <c r="BJ15" s="626"/>
      <c r="BK15" s="626"/>
      <c r="BL15" s="626"/>
      <c r="BM15" s="626"/>
      <c r="BN15" s="627"/>
      <c r="BO15" s="628">
        <v>4.5999999999999996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2168295</v>
      </c>
      <c r="CS15" s="626"/>
      <c r="CT15" s="626"/>
      <c r="CU15" s="626"/>
      <c r="CV15" s="626"/>
      <c r="CW15" s="626"/>
      <c r="CX15" s="626"/>
      <c r="CY15" s="627"/>
      <c r="CZ15" s="628">
        <v>11.8</v>
      </c>
      <c r="DA15" s="628"/>
      <c r="DB15" s="628"/>
      <c r="DC15" s="628"/>
      <c r="DD15" s="634">
        <v>738413</v>
      </c>
      <c r="DE15" s="626"/>
      <c r="DF15" s="626"/>
      <c r="DG15" s="626"/>
      <c r="DH15" s="626"/>
      <c r="DI15" s="626"/>
      <c r="DJ15" s="626"/>
      <c r="DK15" s="626"/>
      <c r="DL15" s="626"/>
      <c r="DM15" s="626"/>
      <c r="DN15" s="626"/>
      <c r="DO15" s="626"/>
      <c r="DP15" s="627"/>
      <c r="DQ15" s="634">
        <v>1543106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4435121</v>
      </c>
      <c r="S16" s="626"/>
      <c r="T16" s="626"/>
      <c r="U16" s="626"/>
      <c r="V16" s="626"/>
      <c r="W16" s="626"/>
      <c r="X16" s="626"/>
      <c r="Y16" s="627"/>
      <c r="Z16" s="628">
        <v>23.5</v>
      </c>
      <c r="AA16" s="628"/>
      <c r="AB16" s="628"/>
      <c r="AC16" s="628"/>
      <c r="AD16" s="629">
        <v>3558717</v>
      </c>
      <c r="AE16" s="629"/>
      <c r="AF16" s="629"/>
      <c r="AG16" s="629"/>
      <c r="AH16" s="629"/>
      <c r="AI16" s="629"/>
      <c r="AJ16" s="629"/>
      <c r="AK16" s="629"/>
      <c r="AL16" s="630">
        <v>37.799999999999997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173403</v>
      </c>
      <c r="BH16" s="626"/>
      <c r="BI16" s="626"/>
      <c r="BJ16" s="626"/>
      <c r="BK16" s="626"/>
      <c r="BL16" s="626"/>
      <c r="BM16" s="626"/>
      <c r="BN16" s="627"/>
      <c r="BO16" s="628">
        <v>3.4</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20783</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20783</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3558717</v>
      </c>
      <c r="S17" s="626"/>
      <c r="T17" s="626"/>
      <c r="U17" s="626"/>
      <c r="V17" s="626"/>
      <c r="W17" s="626"/>
      <c r="X17" s="626"/>
      <c r="Y17" s="627"/>
      <c r="Z17" s="628">
        <v>18.899999999999999</v>
      </c>
      <c r="AA17" s="628"/>
      <c r="AB17" s="628"/>
      <c r="AC17" s="628"/>
      <c r="AD17" s="629">
        <v>3558717</v>
      </c>
      <c r="AE17" s="629"/>
      <c r="AF17" s="629"/>
      <c r="AG17" s="629"/>
      <c r="AH17" s="629"/>
      <c r="AI17" s="629"/>
      <c r="AJ17" s="629"/>
      <c r="AK17" s="629"/>
      <c r="AL17" s="630">
        <v>37.799999999999997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1535969</v>
      </c>
      <c r="CS17" s="626"/>
      <c r="CT17" s="626"/>
      <c r="CU17" s="626"/>
      <c r="CV17" s="626"/>
      <c r="CW17" s="626"/>
      <c r="CX17" s="626"/>
      <c r="CY17" s="627"/>
      <c r="CZ17" s="628">
        <v>8.3000000000000007</v>
      </c>
      <c r="DA17" s="628"/>
      <c r="DB17" s="628"/>
      <c r="DC17" s="628"/>
      <c r="DD17" s="634" t="s">
        <v>111</v>
      </c>
      <c r="DE17" s="626"/>
      <c r="DF17" s="626"/>
      <c r="DG17" s="626"/>
      <c r="DH17" s="626"/>
      <c r="DI17" s="626"/>
      <c r="DJ17" s="626"/>
      <c r="DK17" s="626"/>
      <c r="DL17" s="626"/>
      <c r="DM17" s="626"/>
      <c r="DN17" s="626"/>
      <c r="DO17" s="626"/>
      <c r="DP17" s="627"/>
      <c r="DQ17" s="634">
        <v>1463144</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876404</v>
      </c>
      <c r="S18" s="626"/>
      <c r="T18" s="626"/>
      <c r="U18" s="626"/>
      <c r="V18" s="626"/>
      <c r="W18" s="626"/>
      <c r="X18" s="626"/>
      <c r="Y18" s="627"/>
      <c r="Z18" s="628">
        <v>4.5999999999999996</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7461</v>
      </c>
      <c r="CS18" s="626"/>
      <c r="CT18" s="626"/>
      <c r="CU18" s="626"/>
      <c r="CV18" s="626"/>
      <c r="CW18" s="626"/>
      <c r="CX18" s="626"/>
      <c r="CY18" s="627"/>
      <c r="CZ18" s="628">
        <v>0</v>
      </c>
      <c r="DA18" s="628"/>
      <c r="DB18" s="628"/>
      <c r="DC18" s="628"/>
      <c r="DD18" s="634" t="s">
        <v>111</v>
      </c>
      <c r="DE18" s="626"/>
      <c r="DF18" s="626"/>
      <c r="DG18" s="626"/>
      <c r="DH18" s="626"/>
      <c r="DI18" s="626"/>
      <c r="DJ18" s="626"/>
      <c r="DK18" s="626"/>
      <c r="DL18" s="626"/>
      <c r="DM18" s="626"/>
      <c r="DN18" s="626"/>
      <c r="DO18" s="626"/>
      <c r="DP18" s="627"/>
      <c r="DQ18" s="634">
        <v>7461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177748</v>
      </c>
      <c r="BH19" s="626"/>
      <c r="BI19" s="626"/>
      <c r="BJ19" s="626"/>
      <c r="BK19" s="626"/>
      <c r="BL19" s="626"/>
      <c r="BM19" s="626"/>
      <c r="BN19" s="627"/>
      <c r="BO19" s="628">
        <v>3.5</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10433268</v>
      </c>
      <c r="S20" s="626"/>
      <c r="T20" s="626"/>
      <c r="U20" s="626"/>
      <c r="V20" s="626"/>
      <c r="W20" s="626"/>
      <c r="X20" s="626"/>
      <c r="Y20" s="627"/>
      <c r="Z20" s="628">
        <v>55.3</v>
      </c>
      <c r="AA20" s="628"/>
      <c r="AB20" s="628"/>
      <c r="AC20" s="628"/>
      <c r="AD20" s="629">
        <v>9379116</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177748</v>
      </c>
      <c r="BH20" s="626"/>
      <c r="BI20" s="626"/>
      <c r="BJ20" s="626"/>
      <c r="BK20" s="626"/>
      <c r="BL20" s="626"/>
      <c r="BM20" s="626"/>
      <c r="BN20" s="627"/>
      <c r="BO20" s="628">
        <v>3.5</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18398858</v>
      </c>
      <c r="CS20" s="626"/>
      <c r="CT20" s="626"/>
      <c r="CU20" s="626"/>
      <c r="CV20" s="626"/>
      <c r="CW20" s="626"/>
      <c r="CX20" s="626"/>
      <c r="CY20" s="627"/>
      <c r="CZ20" s="628">
        <v>100</v>
      </c>
      <c r="DA20" s="628"/>
      <c r="DB20" s="628"/>
      <c r="DC20" s="628"/>
      <c r="DD20" s="634">
        <v>3580441</v>
      </c>
      <c r="DE20" s="626"/>
      <c r="DF20" s="626"/>
      <c r="DG20" s="626"/>
      <c r="DH20" s="626"/>
      <c r="DI20" s="626"/>
      <c r="DJ20" s="626"/>
      <c r="DK20" s="626"/>
      <c r="DL20" s="626"/>
      <c r="DM20" s="626"/>
      <c r="DN20" s="626"/>
      <c r="DO20" s="626"/>
      <c r="DP20" s="627"/>
      <c r="DQ20" s="634">
        <v>13816213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4925</v>
      </c>
      <c r="S21" s="626"/>
      <c r="T21" s="626"/>
      <c r="U21" s="626"/>
      <c r="V21" s="626"/>
      <c r="W21" s="626"/>
      <c r="X21" s="626"/>
      <c r="Y21" s="627"/>
      <c r="Z21" s="628">
        <v>0</v>
      </c>
      <c r="AA21" s="628"/>
      <c r="AB21" s="628"/>
      <c r="AC21" s="628"/>
      <c r="AD21" s="629">
        <v>4925</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199308</v>
      </c>
      <c r="S22" s="626"/>
      <c r="T22" s="626"/>
      <c r="U22" s="626"/>
      <c r="V22" s="626"/>
      <c r="W22" s="626"/>
      <c r="X22" s="626"/>
      <c r="Y22" s="627"/>
      <c r="Z22" s="628">
        <v>1.1000000000000001</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323367</v>
      </c>
      <c r="S23" s="626"/>
      <c r="T23" s="626"/>
      <c r="U23" s="626"/>
      <c r="V23" s="626"/>
      <c r="W23" s="626"/>
      <c r="X23" s="626"/>
      <c r="Y23" s="627"/>
      <c r="Z23" s="628">
        <v>1.7</v>
      </c>
      <c r="AA23" s="628"/>
      <c r="AB23" s="628"/>
      <c r="AC23" s="628"/>
      <c r="AD23" s="629">
        <v>11342</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177748</v>
      </c>
      <c r="BH23" s="626"/>
      <c r="BI23" s="626"/>
      <c r="BJ23" s="626"/>
      <c r="BK23" s="626"/>
      <c r="BL23" s="626"/>
      <c r="BM23" s="626"/>
      <c r="BN23" s="627"/>
      <c r="BO23" s="628">
        <v>3.5</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92835</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6987741</v>
      </c>
      <c r="CS24" s="615"/>
      <c r="CT24" s="615"/>
      <c r="CU24" s="615"/>
      <c r="CV24" s="615"/>
      <c r="CW24" s="615"/>
      <c r="CX24" s="615"/>
      <c r="CY24" s="616"/>
      <c r="CZ24" s="652">
        <v>38</v>
      </c>
      <c r="DA24" s="653"/>
      <c r="DB24" s="653"/>
      <c r="DC24" s="654"/>
      <c r="DD24" s="651">
        <v>5019557</v>
      </c>
      <c r="DE24" s="615"/>
      <c r="DF24" s="615"/>
      <c r="DG24" s="615"/>
      <c r="DH24" s="615"/>
      <c r="DI24" s="615"/>
      <c r="DJ24" s="615"/>
      <c r="DK24" s="616"/>
      <c r="DL24" s="651">
        <v>4945833</v>
      </c>
      <c r="DM24" s="615"/>
      <c r="DN24" s="615"/>
      <c r="DO24" s="615"/>
      <c r="DP24" s="615"/>
      <c r="DQ24" s="615"/>
      <c r="DR24" s="615"/>
      <c r="DS24" s="615"/>
      <c r="DT24" s="615"/>
      <c r="DU24" s="615"/>
      <c r="DV24" s="616"/>
      <c r="DW24" s="619">
        <v>49.5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1734276</v>
      </c>
      <c r="S25" s="626"/>
      <c r="T25" s="626"/>
      <c r="U25" s="626"/>
      <c r="V25" s="626"/>
      <c r="W25" s="626"/>
      <c r="X25" s="626"/>
      <c r="Y25" s="627"/>
      <c r="Z25" s="628">
        <v>9.1999999999999993</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3183062</v>
      </c>
      <c r="CS25" s="657"/>
      <c r="CT25" s="657"/>
      <c r="CU25" s="657"/>
      <c r="CV25" s="657"/>
      <c r="CW25" s="657"/>
      <c r="CX25" s="657"/>
      <c r="CY25" s="658"/>
      <c r="CZ25" s="659">
        <v>17.3</v>
      </c>
      <c r="DA25" s="660"/>
      <c r="DB25" s="660"/>
      <c r="DC25" s="661"/>
      <c r="DD25" s="634">
        <v>2793797</v>
      </c>
      <c r="DE25" s="657"/>
      <c r="DF25" s="657"/>
      <c r="DG25" s="657"/>
      <c r="DH25" s="657"/>
      <c r="DI25" s="657"/>
      <c r="DJ25" s="657"/>
      <c r="DK25" s="658"/>
      <c r="DL25" s="634">
        <v>2724856</v>
      </c>
      <c r="DM25" s="657"/>
      <c r="DN25" s="657"/>
      <c r="DO25" s="657"/>
      <c r="DP25" s="657"/>
      <c r="DQ25" s="657"/>
      <c r="DR25" s="657"/>
      <c r="DS25" s="657"/>
      <c r="DT25" s="657"/>
      <c r="DU25" s="657"/>
      <c r="DV25" s="658"/>
      <c r="DW25" s="630">
        <v>27.3</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2012079</v>
      </c>
      <c r="CS26" s="626"/>
      <c r="CT26" s="626"/>
      <c r="CU26" s="626"/>
      <c r="CV26" s="626"/>
      <c r="CW26" s="626"/>
      <c r="CX26" s="626"/>
      <c r="CY26" s="627"/>
      <c r="CZ26" s="659">
        <v>10.9</v>
      </c>
      <c r="DA26" s="660"/>
      <c r="DB26" s="660"/>
      <c r="DC26" s="661"/>
      <c r="DD26" s="634">
        <v>1671154</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949411</v>
      </c>
      <c r="S27" s="626"/>
      <c r="T27" s="626"/>
      <c r="U27" s="626"/>
      <c r="V27" s="626"/>
      <c r="W27" s="626"/>
      <c r="X27" s="626"/>
      <c r="Y27" s="627"/>
      <c r="Z27" s="628">
        <v>5</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5132118</v>
      </c>
      <c r="BH27" s="626"/>
      <c r="BI27" s="626"/>
      <c r="BJ27" s="626"/>
      <c r="BK27" s="626"/>
      <c r="BL27" s="626"/>
      <c r="BM27" s="626"/>
      <c r="BN27" s="627"/>
      <c r="BO27" s="628">
        <v>100</v>
      </c>
      <c r="BP27" s="628"/>
      <c r="BQ27" s="628"/>
      <c r="BR27" s="628"/>
      <c r="BS27" s="634">
        <v>40662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2268710</v>
      </c>
      <c r="CS27" s="657"/>
      <c r="CT27" s="657"/>
      <c r="CU27" s="657"/>
      <c r="CV27" s="657"/>
      <c r="CW27" s="657"/>
      <c r="CX27" s="657"/>
      <c r="CY27" s="658"/>
      <c r="CZ27" s="659">
        <v>12.3</v>
      </c>
      <c r="DA27" s="660"/>
      <c r="DB27" s="660"/>
      <c r="DC27" s="661"/>
      <c r="DD27" s="634">
        <v>762616</v>
      </c>
      <c r="DE27" s="657"/>
      <c r="DF27" s="657"/>
      <c r="DG27" s="657"/>
      <c r="DH27" s="657"/>
      <c r="DI27" s="657"/>
      <c r="DJ27" s="657"/>
      <c r="DK27" s="658"/>
      <c r="DL27" s="634">
        <v>757833</v>
      </c>
      <c r="DM27" s="657"/>
      <c r="DN27" s="657"/>
      <c r="DO27" s="657"/>
      <c r="DP27" s="657"/>
      <c r="DQ27" s="657"/>
      <c r="DR27" s="657"/>
      <c r="DS27" s="657"/>
      <c r="DT27" s="657"/>
      <c r="DU27" s="657"/>
      <c r="DV27" s="658"/>
      <c r="DW27" s="630">
        <v>7.6</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76910</v>
      </c>
      <c r="S28" s="626"/>
      <c r="T28" s="626"/>
      <c r="U28" s="626"/>
      <c r="V28" s="626"/>
      <c r="W28" s="626"/>
      <c r="X28" s="626"/>
      <c r="Y28" s="627"/>
      <c r="Z28" s="628">
        <v>0.4</v>
      </c>
      <c r="AA28" s="628"/>
      <c r="AB28" s="628"/>
      <c r="AC28" s="628"/>
      <c r="AD28" s="629">
        <v>12772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1535969</v>
      </c>
      <c r="CS28" s="626"/>
      <c r="CT28" s="626"/>
      <c r="CU28" s="626"/>
      <c r="CV28" s="626"/>
      <c r="CW28" s="626"/>
      <c r="CX28" s="626"/>
      <c r="CY28" s="627"/>
      <c r="CZ28" s="659">
        <v>8.3000000000000007</v>
      </c>
      <c r="DA28" s="660"/>
      <c r="DB28" s="660"/>
      <c r="DC28" s="661"/>
      <c r="DD28" s="634">
        <v>1463144</v>
      </c>
      <c r="DE28" s="626"/>
      <c r="DF28" s="626"/>
      <c r="DG28" s="626"/>
      <c r="DH28" s="626"/>
      <c r="DI28" s="626"/>
      <c r="DJ28" s="626"/>
      <c r="DK28" s="627"/>
      <c r="DL28" s="634">
        <v>1463144</v>
      </c>
      <c r="DM28" s="626"/>
      <c r="DN28" s="626"/>
      <c r="DO28" s="626"/>
      <c r="DP28" s="626"/>
      <c r="DQ28" s="626"/>
      <c r="DR28" s="626"/>
      <c r="DS28" s="626"/>
      <c r="DT28" s="626"/>
      <c r="DU28" s="626"/>
      <c r="DV28" s="627"/>
      <c r="DW28" s="630">
        <v>14.7</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73175</v>
      </c>
      <c r="S29" s="626"/>
      <c r="T29" s="626"/>
      <c r="U29" s="626"/>
      <c r="V29" s="626"/>
      <c r="W29" s="626"/>
      <c r="X29" s="626"/>
      <c r="Y29" s="627"/>
      <c r="Z29" s="628">
        <v>0.4</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1535941</v>
      </c>
      <c r="CS29" s="657"/>
      <c r="CT29" s="657"/>
      <c r="CU29" s="657"/>
      <c r="CV29" s="657"/>
      <c r="CW29" s="657"/>
      <c r="CX29" s="657"/>
      <c r="CY29" s="658"/>
      <c r="CZ29" s="659">
        <v>8.3000000000000007</v>
      </c>
      <c r="DA29" s="660"/>
      <c r="DB29" s="660"/>
      <c r="DC29" s="661"/>
      <c r="DD29" s="634">
        <v>1463116</v>
      </c>
      <c r="DE29" s="657"/>
      <c r="DF29" s="657"/>
      <c r="DG29" s="657"/>
      <c r="DH29" s="657"/>
      <c r="DI29" s="657"/>
      <c r="DJ29" s="657"/>
      <c r="DK29" s="658"/>
      <c r="DL29" s="634">
        <v>1463116</v>
      </c>
      <c r="DM29" s="657"/>
      <c r="DN29" s="657"/>
      <c r="DO29" s="657"/>
      <c r="DP29" s="657"/>
      <c r="DQ29" s="657"/>
      <c r="DR29" s="657"/>
      <c r="DS29" s="657"/>
      <c r="DT29" s="657"/>
      <c r="DU29" s="657"/>
      <c r="DV29" s="658"/>
      <c r="DW29" s="630">
        <v>14.7</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2286980</v>
      </c>
      <c r="S30" s="626"/>
      <c r="T30" s="626"/>
      <c r="U30" s="626"/>
      <c r="V30" s="626"/>
      <c r="W30" s="626"/>
      <c r="X30" s="626"/>
      <c r="Y30" s="627"/>
      <c r="Z30" s="628">
        <v>12.1</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99.3</v>
      </c>
      <c r="BH30" s="684"/>
      <c r="BI30" s="684"/>
      <c r="BJ30" s="684"/>
      <c r="BK30" s="684"/>
      <c r="BL30" s="684"/>
      <c r="BM30" s="620">
        <v>97.9</v>
      </c>
      <c r="BN30" s="684"/>
      <c r="BO30" s="684"/>
      <c r="BP30" s="684"/>
      <c r="BQ30" s="685"/>
      <c r="BR30" s="683">
        <v>99.3</v>
      </c>
      <c r="BS30" s="684"/>
      <c r="BT30" s="684"/>
      <c r="BU30" s="684"/>
      <c r="BV30" s="684"/>
      <c r="BW30" s="684"/>
      <c r="BX30" s="620">
        <v>97.8</v>
      </c>
      <c r="BY30" s="684"/>
      <c r="BZ30" s="684"/>
      <c r="CA30" s="684"/>
      <c r="CB30" s="685"/>
      <c r="CD30" s="688"/>
      <c r="CE30" s="689"/>
      <c r="CF30" s="639" t="s">
        <v>292</v>
      </c>
      <c r="CG30" s="640"/>
      <c r="CH30" s="640"/>
      <c r="CI30" s="640"/>
      <c r="CJ30" s="640"/>
      <c r="CK30" s="640"/>
      <c r="CL30" s="640"/>
      <c r="CM30" s="640"/>
      <c r="CN30" s="640"/>
      <c r="CO30" s="640"/>
      <c r="CP30" s="640"/>
      <c r="CQ30" s="641"/>
      <c r="CR30" s="625">
        <v>1377499</v>
      </c>
      <c r="CS30" s="626"/>
      <c r="CT30" s="626"/>
      <c r="CU30" s="626"/>
      <c r="CV30" s="626"/>
      <c r="CW30" s="626"/>
      <c r="CX30" s="626"/>
      <c r="CY30" s="627"/>
      <c r="CZ30" s="659">
        <v>7.5</v>
      </c>
      <c r="DA30" s="660"/>
      <c r="DB30" s="660"/>
      <c r="DC30" s="661"/>
      <c r="DD30" s="634">
        <v>1315325</v>
      </c>
      <c r="DE30" s="626"/>
      <c r="DF30" s="626"/>
      <c r="DG30" s="626"/>
      <c r="DH30" s="626"/>
      <c r="DI30" s="626"/>
      <c r="DJ30" s="626"/>
      <c r="DK30" s="627"/>
      <c r="DL30" s="634">
        <v>1315325</v>
      </c>
      <c r="DM30" s="626"/>
      <c r="DN30" s="626"/>
      <c r="DO30" s="626"/>
      <c r="DP30" s="626"/>
      <c r="DQ30" s="626"/>
      <c r="DR30" s="626"/>
      <c r="DS30" s="626"/>
      <c r="DT30" s="626"/>
      <c r="DU30" s="626"/>
      <c r="DV30" s="627"/>
      <c r="DW30" s="630">
        <v>13.2</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907071</v>
      </c>
      <c r="S31" s="626"/>
      <c r="T31" s="626"/>
      <c r="U31" s="626"/>
      <c r="V31" s="626"/>
      <c r="W31" s="626"/>
      <c r="X31" s="626"/>
      <c r="Y31" s="627"/>
      <c r="Z31" s="628">
        <v>4.8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99.4</v>
      </c>
      <c r="BH31" s="657"/>
      <c r="BI31" s="657"/>
      <c r="BJ31" s="657"/>
      <c r="BK31" s="657"/>
      <c r="BL31" s="657"/>
      <c r="BM31" s="631">
        <v>98.3</v>
      </c>
      <c r="BN31" s="681"/>
      <c r="BO31" s="681"/>
      <c r="BP31" s="681"/>
      <c r="BQ31" s="682"/>
      <c r="BR31" s="680">
        <v>99.3</v>
      </c>
      <c r="BS31" s="657"/>
      <c r="BT31" s="657"/>
      <c r="BU31" s="657"/>
      <c r="BV31" s="657"/>
      <c r="BW31" s="657"/>
      <c r="BX31" s="631">
        <v>98.1</v>
      </c>
      <c r="BY31" s="681"/>
      <c r="BZ31" s="681"/>
      <c r="CA31" s="681"/>
      <c r="CB31" s="682"/>
      <c r="CD31" s="688"/>
      <c r="CE31" s="689"/>
      <c r="CF31" s="639" t="s">
        <v>296</v>
      </c>
      <c r="CG31" s="640"/>
      <c r="CH31" s="640"/>
      <c r="CI31" s="640"/>
      <c r="CJ31" s="640"/>
      <c r="CK31" s="640"/>
      <c r="CL31" s="640"/>
      <c r="CM31" s="640"/>
      <c r="CN31" s="640"/>
      <c r="CO31" s="640"/>
      <c r="CP31" s="640"/>
      <c r="CQ31" s="641"/>
      <c r="CR31" s="625">
        <v>158442</v>
      </c>
      <c r="CS31" s="657"/>
      <c r="CT31" s="657"/>
      <c r="CU31" s="657"/>
      <c r="CV31" s="657"/>
      <c r="CW31" s="657"/>
      <c r="CX31" s="657"/>
      <c r="CY31" s="658"/>
      <c r="CZ31" s="659">
        <v>0.9</v>
      </c>
      <c r="DA31" s="660"/>
      <c r="DB31" s="660"/>
      <c r="DC31" s="661"/>
      <c r="DD31" s="634">
        <v>147791</v>
      </c>
      <c r="DE31" s="657"/>
      <c r="DF31" s="657"/>
      <c r="DG31" s="657"/>
      <c r="DH31" s="657"/>
      <c r="DI31" s="657"/>
      <c r="DJ31" s="657"/>
      <c r="DK31" s="658"/>
      <c r="DL31" s="634">
        <v>147791</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582400</v>
      </c>
      <c r="S32" s="626"/>
      <c r="T32" s="626"/>
      <c r="U32" s="626"/>
      <c r="V32" s="626"/>
      <c r="W32" s="626"/>
      <c r="X32" s="626"/>
      <c r="Y32" s="627"/>
      <c r="Z32" s="628">
        <v>3.1</v>
      </c>
      <c r="AA32" s="628"/>
      <c r="AB32" s="628"/>
      <c r="AC32" s="628"/>
      <c r="AD32" s="629">
        <v>129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99.2</v>
      </c>
      <c r="BH32" s="693"/>
      <c r="BI32" s="693"/>
      <c r="BJ32" s="693"/>
      <c r="BK32" s="693"/>
      <c r="BL32" s="693"/>
      <c r="BM32" s="694">
        <v>97.4</v>
      </c>
      <c r="BN32" s="693"/>
      <c r="BO32" s="693"/>
      <c r="BP32" s="693"/>
      <c r="BQ32" s="695"/>
      <c r="BR32" s="692">
        <v>99.2</v>
      </c>
      <c r="BS32" s="693"/>
      <c r="BT32" s="693"/>
      <c r="BU32" s="693"/>
      <c r="BV32" s="693"/>
      <c r="BW32" s="693"/>
      <c r="BX32" s="694">
        <v>97.3</v>
      </c>
      <c r="BY32" s="693"/>
      <c r="BZ32" s="693"/>
      <c r="CA32" s="693"/>
      <c r="CB32" s="695"/>
      <c r="CD32" s="690"/>
      <c r="CE32" s="691"/>
      <c r="CF32" s="639" t="s">
        <v>299</v>
      </c>
      <c r="CG32" s="640"/>
      <c r="CH32" s="640"/>
      <c r="CI32" s="640"/>
      <c r="CJ32" s="640"/>
      <c r="CK32" s="640"/>
      <c r="CL32" s="640"/>
      <c r="CM32" s="640"/>
      <c r="CN32" s="640"/>
      <c r="CO32" s="640"/>
      <c r="CP32" s="640"/>
      <c r="CQ32" s="641"/>
      <c r="CR32" s="625">
        <v>28</v>
      </c>
      <c r="CS32" s="626"/>
      <c r="CT32" s="626"/>
      <c r="CU32" s="626"/>
      <c r="CV32" s="626"/>
      <c r="CW32" s="626"/>
      <c r="CX32" s="626"/>
      <c r="CY32" s="627"/>
      <c r="CZ32" s="659">
        <v>0</v>
      </c>
      <c r="DA32" s="660"/>
      <c r="DB32" s="660"/>
      <c r="DC32" s="661"/>
      <c r="DD32" s="634">
        <v>28</v>
      </c>
      <c r="DE32" s="626"/>
      <c r="DF32" s="626"/>
      <c r="DG32" s="626"/>
      <c r="DH32" s="626"/>
      <c r="DI32" s="626"/>
      <c r="DJ32" s="626"/>
      <c r="DK32" s="627"/>
      <c r="DL32" s="634">
        <v>28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1196700</v>
      </c>
      <c r="S33" s="626"/>
      <c r="T33" s="626"/>
      <c r="U33" s="626"/>
      <c r="V33" s="626"/>
      <c r="W33" s="626"/>
      <c r="X33" s="626"/>
      <c r="Y33" s="627"/>
      <c r="Z33" s="628">
        <v>6.3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7809893</v>
      </c>
      <c r="CS33" s="657"/>
      <c r="CT33" s="657"/>
      <c r="CU33" s="657"/>
      <c r="CV33" s="657"/>
      <c r="CW33" s="657"/>
      <c r="CX33" s="657"/>
      <c r="CY33" s="658"/>
      <c r="CZ33" s="659">
        <v>42.4</v>
      </c>
      <c r="DA33" s="660"/>
      <c r="DB33" s="660"/>
      <c r="DC33" s="661"/>
      <c r="DD33" s="634">
        <v>6354502</v>
      </c>
      <c r="DE33" s="657"/>
      <c r="DF33" s="657"/>
      <c r="DG33" s="657"/>
      <c r="DH33" s="657"/>
      <c r="DI33" s="657"/>
      <c r="DJ33" s="657"/>
      <c r="DK33" s="658"/>
      <c r="DL33" s="634">
        <v>4033334</v>
      </c>
      <c r="DM33" s="657"/>
      <c r="DN33" s="657"/>
      <c r="DO33" s="657"/>
      <c r="DP33" s="657"/>
      <c r="DQ33" s="657"/>
      <c r="DR33" s="657"/>
      <c r="DS33" s="657"/>
      <c r="DT33" s="657"/>
      <c r="DU33" s="657"/>
      <c r="DV33" s="658"/>
      <c r="DW33" s="630">
        <v>40.4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2600217</v>
      </c>
      <c r="CS34" s="626"/>
      <c r="CT34" s="626"/>
      <c r="CU34" s="626"/>
      <c r="CV34" s="626"/>
      <c r="CW34" s="626"/>
      <c r="CX34" s="626"/>
      <c r="CY34" s="627"/>
      <c r="CZ34" s="659">
        <v>14.1</v>
      </c>
      <c r="DA34" s="660"/>
      <c r="DB34" s="660"/>
      <c r="DC34" s="661"/>
      <c r="DD34" s="634">
        <v>2223184</v>
      </c>
      <c r="DE34" s="626"/>
      <c r="DF34" s="626"/>
      <c r="DG34" s="626"/>
      <c r="DH34" s="626"/>
      <c r="DI34" s="626"/>
      <c r="DJ34" s="626"/>
      <c r="DK34" s="627"/>
      <c r="DL34" s="634">
        <v>1537073</v>
      </c>
      <c r="DM34" s="626"/>
      <c r="DN34" s="626"/>
      <c r="DO34" s="626"/>
      <c r="DP34" s="626"/>
      <c r="DQ34" s="626"/>
      <c r="DR34" s="626"/>
      <c r="DS34" s="626"/>
      <c r="DT34" s="626"/>
      <c r="DU34" s="626"/>
      <c r="DV34" s="627"/>
      <c r="DW34" s="630">
        <v>15.4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575400</v>
      </c>
      <c r="S35" s="626"/>
      <c r="T35" s="626"/>
      <c r="U35" s="626"/>
      <c r="V35" s="626"/>
      <c r="W35" s="626"/>
      <c r="X35" s="626"/>
      <c r="Y35" s="627"/>
      <c r="Z35" s="628">
        <v>3.1</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2353502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74932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710787</v>
      </c>
      <c r="CS35" s="657"/>
      <c r="CT35" s="657"/>
      <c r="CU35" s="657"/>
      <c r="CV35" s="657"/>
      <c r="CW35" s="657"/>
      <c r="CX35" s="657"/>
      <c r="CY35" s="658"/>
      <c r="CZ35" s="659">
        <v>3.9</v>
      </c>
      <c r="DA35" s="660"/>
      <c r="DB35" s="660"/>
      <c r="DC35" s="661"/>
      <c r="DD35" s="634">
        <v>575274</v>
      </c>
      <c r="DE35" s="657"/>
      <c r="DF35" s="657"/>
      <c r="DG35" s="657"/>
      <c r="DH35" s="657"/>
      <c r="DI35" s="657"/>
      <c r="DJ35" s="657"/>
      <c r="DK35" s="658"/>
      <c r="DL35" s="634">
        <v>527282</v>
      </c>
      <c r="DM35" s="657"/>
      <c r="DN35" s="657"/>
      <c r="DO35" s="657"/>
      <c r="DP35" s="657"/>
      <c r="DQ35" s="657"/>
      <c r="DR35" s="657"/>
      <c r="DS35" s="657"/>
      <c r="DT35" s="657"/>
      <c r="DU35" s="657"/>
      <c r="DV35" s="658"/>
      <c r="DW35" s="630">
        <v>5.3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18860626</v>
      </c>
      <c r="S36" s="698"/>
      <c r="T36" s="698"/>
      <c r="U36" s="698"/>
      <c r="V36" s="698"/>
      <c r="W36" s="698"/>
      <c r="X36" s="698"/>
      <c r="Y36" s="699"/>
      <c r="Z36" s="700">
        <v>100</v>
      </c>
      <c r="AA36" s="700"/>
      <c r="AB36" s="700"/>
      <c r="AC36" s="700"/>
      <c r="AD36" s="701">
        <v>9408284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1015068</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36677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1932497</v>
      </c>
      <c r="CS36" s="626"/>
      <c r="CT36" s="626"/>
      <c r="CU36" s="626"/>
      <c r="CV36" s="626"/>
      <c r="CW36" s="626"/>
      <c r="CX36" s="626"/>
      <c r="CY36" s="627"/>
      <c r="CZ36" s="659">
        <v>10.5</v>
      </c>
      <c r="DA36" s="660"/>
      <c r="DB36" s="660"/>
      <c r="DC36" s="661"/>
      <c r="DD36" s="634">
        <v>1624761</v>
      </c>
      <c r="DE36" s="626"/>
      <c r="DF36" s="626"/>
      <c r="DG36" s="626"/>
      <c r="DH36" s="626"/>
      <c r="DI36" s="626"/>
      <c r="DJ36" s="626"/>
      <c r="DK36" s="627"/>
      <c r="DL36" s="634">
        <v>941869</v>
      </c>
      <c r="DM36" s="626"/>
      <c r="DN36" s="626"/>
      <c r="DO36" s="626"/>
      <c r="DP36" s="626"/>
      <c r="DQ36" s="626"/>
      <c r="DR36" s="626"/>
      <c r="DS36" s="626"/>
      <c r="DT36" s="626"/>
      <c r="DU36" s="626"/>
      <c r="DV36" s="627"/>
      <c r="DW36" s="630">
        <v>9.4</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49087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4894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31840</v>
      </c>
      <c r="CS37" s="657"/>
      <c r="CT37" s="657"/>
      <c r="CU37" s="657"/>
      <c r="CV37" s="657"/>
      <c r="CW37" s="657"/>
      <c r="CX37" s="657"/>
      <c r="CY37" s="658"/>
      <c r="CZ37" s="659">
        <v>0.2</v>
      </c>
      <c r="DA37" s="660"/>
      <c r="DB37" s="660"/>
      <c r="DC37" s="661"/>
      <c r="DD37" s="634">
        <v>31840</v>
      </c>
      <c r="DE37" s="657"/>
      <c r="DF37" s="657"/>
      <c r="DG37" s="657"/>
      <c r="DH37" s="657"/>
      <c r="DI37" s="657"/>
      <c r="DJ37" s="657"/>
      <c r="DK37" s="658"/>
      <c r="DL37" s="634">
        <v>29921</v>
      </c>
      <c r="DM37" s="657"/>
      <c r="DN37" s="657"/>
      <c r="DO37" s="657"/>
      <c r="DP37" s="657"/>
      <c r="DQ37" s="657"/>
      <c r="DR37" s="657"/>
      <c r="DS37" s="657"/>
      <c r="DT37" s="657"/>
      <c r="DU37" s="657"/>
      <c r="DV37" s="658"/>
      <c r="DW37" s="630">
        <v>0.3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7461</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8035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1281162</v>
      </c>
      <c r="CS38" s="626"/>
      <c r="CT38" s="626"/>
      <c r="CU38" s="626"/>
      <c r="CV38" s="626"/>
      <c r="CW38" s="626"/>
      <c r="CX38" s="626"/>
      <c r="CY38" s="627"/>
      <c r="CZ38" s="659">
        <v>7</v>
      </c>
      <c r="DA38" s="660"/>
      <c r="DB38" s="660"/>
      <c r="DC38" s="661"/>
      <c r="DD38" s="634">
        <v>1071852</v>
      </c>
      <c r="DE38" s="626"/>
      <c r="DF38" s="626"/>
      <c r="DG38" s="626"/>
      <c r="DH38" s="626"/>
      <c r="DI38" s="626"/>
      <c r="DJ38" s="626"/>
      <c r="DK38" s="627"/>
      <c r="DL38" s="634">
        <v>1027110</v>
      </c>
      <c r="DM38" s="626"/>
      <c r="DN38" s="626"/>
      <c r="DO38" s="626"/>
      <c r="DP38" s="626"/>
      <c r="DQ38" s="626"/>
      <c r="DR38" s="626"/>
      <c r="DS38" s="626"/>
      <c r="DT38" s="626"/>
      <c r="DU38" s="626"/>
      <c r="DV38" s="627"/>
      <c r="DW38" s="630">
        <v>10.3</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1895</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92</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872374</v>
      </c>
      <c r="CS39" s="657"/>
      <c r="CT39" s="657"/>
      <c r="CU39" s="657"/>
      <c r="CV39" s="657"/>
      <c r="CW39" s="657"/>
      <c r="CX39" s="657"/>
      <c r="CY39" s="658"/>
      <c r="CZ39" s="659">
        <v>4.7</v>
      </c>
      <c r="DA39" s="660"/>
      <c r="DB39" s="660"/>
      <c r="DC39" s="661"/>
      <c r="DD39" s="634">
        <v>859131</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271627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412856</v>
      </c>
      <c r="CS40" s="626"/>
      <c r="CT40" s="626"/>
      <c r="CU40" s="626"/>
      <c r="CV40" s="626"/>
      <c r="CW40" s="626"/>
      <c r="CX40" s="626"/>
      <c r="CY40" s="627"/>
      <c r="CZ40" s="659">
        <v>2.2000000000000002</v>
      </c>
      <c r="DA40" s="660"/>
      <c r="DB40" s="660"/>
      <c r="DC40" s="661"/>
      <c r="DD40" s="634">
        <v>300</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1008364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294</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3601224</v>
      </c>
      <c r="CS42" s="626"/>
      <c r="CT42" s="626"/>
      <c r="CU42" s="626"/>
      <c r="CV42" s="626"/>
      <c r="CW42" s="626"/>
      <c r="CX42" s="626"/>
      <c r="CY42" s="627"/>
      <c r="CZ42" s="659">
        <v>19.600000000000001</v>
      </c>
      <c r="DA42" s="708"/>
      <c r="DB42" s="708"/>
      <c r="DC42" s="709"/>
      <c r="DD42" s="634">
        <v>2442154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82613</v>
      </c>
      <c r="CS43" s="657"/>
      <c r="CT43" s="657"/>
      <c r="CU43" s="657"/>
      <c r="CV43" s="657"/>
      <c r="CW43" s="657"/>
      <c r="CX43" s="657"/>
      <c r="CY43" s="658"/>
      <c r="CZ43" s="659">
        <v>0.4</v>
      </c>
      <c r="DA43" s="660"/>
      <c r="DB43" s="660"/>
      <c r="DC43" s="661"/>
      <c r="DD43" s="634">
        <v>82613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3580441</v>
      </c>
      <c r="CS44" s="626"/>
      <c r="CT44" s="626"/>
      <c r="CU44" s="626"/>
      <c r="CV44" s="626"/>
      <c r="CW44" s="626"/>
      <c r="CX44" s="626"/>
      <c r="CY44" s="627"/>
      <c r="CZ44" s="659">
        <v>19.5</v>
      </c>
      <c r="DA44" s="708"/>
      <c r="DB44" s="708"/>
      <c r="DC44" s="709"/>
      <c r="DD44" s="634">
        <v>2421371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509615</v>
      </c>
      <c r="CS45" s="657"/>
      <c r="CT45" s="657"/>
      <c r="CU45" s="657"/>
      <c r="CV45" s="657"/>
      <c r="CW45" s="657"/>
      <c r="CX45" s="657"/>
      <c r="CY45" s="658"/>
      <c r="CZ45" s="659">
        <v>2.8</v>
      </c>
      <c r="DA45" s="660"/>
      <c r="DB45" s="660"/>
      <c r="DC45" s="661"/>
      <c r="DD45" s="634">
        <v>26282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3051429</v>
      </c>
      <c r="CS46" s="626"/>
      <c r="CT46" s="626"/>
      <c r="CU46" s="626"/>
      <c r="CV46" s="626"/>
      <c r="CW46" s="626"/>
      <c r="CX46" s="626"/>
      <c r="CY46" s="627"/>
      <c r="CZ46" s="659">
        <v>16.600000000000001</v>
      </c>
      <c r="DA46" s="708"/>
      <c r="DB46" s="708"/>
      <c r="DC46" s="709"/>
      <c r="DD46" s="634">
        <v>2391957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20783</v>
      </c>
      <c r="CS47" s="657"/>
      <c r="CT47" s="657"/>
      <c r="CU47" s="657"/>
      <c r="CV47" s="657"/>
      <c r="CW47" s="657"/>
      <c r="CX47" s="657"/>
      <c r="CY47" s="658"/>
      <c r="CZ47" s="659">
        <v>0.1</v>
      </c>
      <c r="DA47" s="660"/>
      <c r="DB47" s="660"/>
      <c r="DC47" s="661"/>
      <c r="DD47" s="634">
        <v>20783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18398858</v>
      </c>
      <c r="CS49" s="693"/>
      <c r="CT49" s="693"/>
      <c r="CU49" s="693"/>
      <c r="CV49" s="693"/>
      <c r="CW49" s="693"/>
      <c r="CX49" s="693"/>
      <c r="CY49" s="720"/>
      <c r="CZ49" s="721">
        <v>100</v>
      </c>
      <c r="DA49" s="722"/>
      <c r="DB49" s="722"/>
      <c r="DC49" s="723"/>
      <c r="DD49" s="724">
        <v>13816213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18854</v>
      </c>
      <c r="R7" s="755"/>
      <c r="S7" s="755"/>
      <c r="T7" s="755"/>
      <c r="U7" s="755"/>
      <c r="V7" s="755">
        <v>18392</v>
      </c>
      <c r="W7" s="755"/>
      <c r="X7" s="755"/>
      <c r="Y7" s="755"/>
      <c r="Z7" s="755"/>
      <c r="AA7" s="755">
        <v>462</v>
      </c>
      <c r="AB7" s="755"/>
      <c r="AC7" s="755"/>
      <c r="AD7" s="755"/>
      <c r="AE7" s="756"/>
      <c r="AF7" s="757">
        <v>448</v>
      </c>
      <c r="AG7" s="758"/>
      <c r="AH7" s="758"/>
      <c r="AI7" s="758"/>
      <c r="AJ7" s="759"/>
      <c r="AK7" s="794">
        <v>2287</v>
      </c>
      <c r="AL7" s="795"/>
      <c r="AM7" s="795"/>
      <c r="AN7" s="795"/>
      <c r="AO7" s="795"/>
      <c r="AP7" s="795">
        <v>16189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t="s">
        <v>555</v>
      </c>
      <c r="CI7" s="792"/>
      <c r="CJ7" s="792"/>
      <c r="CK7" s="792"/>
      <c r="CL7" s="793"/>
      <c r="CM7" s="791" t="s">
        <v>553</v>
      </c>
      <c r="CN7" s="792"/>
      <c r="CO7" s="792"/>
      <c r="CP7" s="792"/>
      <c r="CQ7" s="793"/>
      <c r="CR7" s="791">
        <v>10</v>
      </c>
      <c r="CS7" s="792"/>
      <c r="CT7" s="792"/>
      <c r="CU7" s="792"/>
      <c r="CV7" s="793"/>
      <c r="CW7" s="791" t="s">
        <v>549</v>
      </c>
      <c r="CX7" s="792"/>
      <c r="CY7" s="792"/>
      <c r="CZ7" s="792"/>
      <c r="DA7" s="793"/>
      <c r="DB7" s="791" t="s">
        <v>549</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18861</v>
      </c>
      <c r="R23" s="814"/>
      <c r="S23" s="814"/>
      <c r="T23" s="814"/>
      <c r="U23" s="814"/>
      <c r="V23" s="814">
        <v>18399</v>
      </c>
      <c r="W23" s="814"/>
      <c r="X23" s="814"/>
      <c r="Y23" s="814"/>
      <c r="Z23" s="814"/>
      <c r="AA23" s="814">
        <v>462</v>
      </c>
      <c r="AB23" s="814"/>
      <c r="AC23" s="814"/>
      <c r="AD23" s="814"/>
      <c r="AE23" s="815"/>
      <c r="AF23" s="816">
        <v>448</v>
      </c>
      <c r="AG23" s="814"/>
      <c r="AH23" s="814"/>
      <c r="AI23" s="814"/>
      <c r="AJ23" s="817"/>
      <c r="AK23" s="818"/>
      <c r="AL23" s="819"/>
      <c r="AM23" s="819"/>
      <c r="AN23" s="819"/>
      <c r="AO23" s="819"/>
      <c r="AP23" s="814">
        <v>16189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4147</v>
      </c>
      <c r="R28" s="843"/>
      <c r="S28" s="843"/>
      <c r="T28" s="843"/>
      <c r="U28" s="843"/>
      <c r="V28" s="843">
        <v>4072</v>
      </c>
      <c r="W28" s="843"/>
      <c r="X28" s="843"/>
      <c r="Y28" s="843"/>
      <c r="Z28" s="843"/>
      <c r="AA28" s="843">
        <v>75</v>
      </c>
      <c r="AB28" s="843"/>
      <c r="AC28" s="843"/>
      <c r="AD28" s="843"/>
      <c r="AE28" s="844"/>
      <c r="AF28" s="845">
        <v>75</v>
      </c>
      <c r="AG28" s="843"/>
      <c r="AH28" s="843"/>
      <c r="AI28" s="843"/>
      <c r="AJ28" s="846"/>
      <c r="AK28" s="847">
        <v>272</v>
      </c>
      <c r="AL28" s="838"/>
      <c r="AM28" s="838"/>
      <c r="AN28" s="838"/>
      <c r="AO28" s="838"/>
      <c r="AP28" s="838" t="s">
        <v>536</v>
      </c>
      <c r="AQ28" s="838"/>
      <c r="AR28" s="838"/>
      <c r="AS28" s="838"/>
      <c r="AT28" s="838"/>
      <c r="AU28" s="838" t="s">
        <v>537</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3793</v>
      </c>
      <c r="R29" s="779"/>
      <c r="S29" s="779"/>
      <c r="T29" s="779"/>
      <c r="U29" s="779"/>
      <c r="V29" s="779">
        <v>3640</v>
      </c>
      <c r="W29" s="779"/>
      <c r="X29" s="779"/>
      <c r="Y29" s="779"/>
      <c r="Z29" s="779"/>
      <c r="AA29" s="779">
        <v>153</v>
      </c>
      <c r="AB29" s="779"/>
      <c r="AC29" s="779"/>
      <c r="AD29" s="779"/>
      <c r="AE29" s="780"/>
      <c r="AF29" s="781">
        <v>153</v>
      </c>
      <c r="AG29" s="782"/>
      <c r="AH29" s="782"/>
      <c r="AI29" s="782"/>
      <c r="AJ29" s="783"/>
      <c r="AK29" s="850">
        <v>533</v>
      </c>
      <c r="AL29" s="851"/>
      <c r="AM29" s="851"/>
      <c r="AN29" s="851"/>
      <c r="AO29" s="851"/>
      <c r="AP29" s="851" t="s">
        <v>537</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737</v>
      </c>
      <c r="R30" s="779"/>
      <c r="S30" s="779"/>
      <c r="T30" s="779"/>
      <c r="U30" s="779"/>
      <c r="V30" s="779">
        <v>719</v>
      </c>
      <c r="W30" s="779"/>
      <c r="X30" s="779"/>
      <c r="Y30" s="779"/>
      <c r="Z30" s="779"/>
      <c r="AA30" s="779">
        <v>19</v>
      </c>
      <c r="AB30" s="779"/>
      <c r="AC30" s="779"/>
      <c r="AD30" s="779"/>
      <c r="AE30" s="780"/>
      <c r="AF30" s="781">
        <v>19</v>
      </c>
      <c r="AG30" s="782"/>
      <c r="AH30" s="782"/>
      <c r="AI30" s="782"/>
      <c r="AJ30" s="783"/>
      <c r="AK30" s="850">
        <v>479</v>
      </c>
      <c r="AL30" s="851"/>
      <c r="AM30" s="851"/>
      <c r="AN30" s="851"/>
      <c r="AO30" s="851"/>
      <c r="AP30" s="851" t="s">
        <v>536</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1338</v>
      </c>
      <c r="R31" s="779"/>
      <c r="S31" s="779"/>
      <c r="T31" s="779"/>
      <c r="U31" s="779"/>
      <c r="V31" s="779">
        <v>1396</v>
      </c>
      <c r="W31" s="779"/>
      <c r="X31" s="779"/>
      <c r="Y31" s="779"/>
      <c r="Z31" s="779"/>
      <c r="AA31" s="779" t="s">
        <v>538</v>
      </c>
      <c r="AB31" s="779"/>
      <c r="AC31" s="779"/>
      <c r="AD31" s="779"/>
      <c r="AE31" s="780"/>
      <c r="AF31" s="781">
        <v>531</v>
      </c>
      <c r="AG31" s="782"/>
      <c r="AH31" s="782"/>
      <c r="AI31" s="782"/>
      <c r="AJ31" s="783"/>
      <c r="AK31" s="850">
        <v>7</v>
      </c>
      <c r="AL31" s="851"/>
      <c r="AM31" s="851"/>
      <c r="AN31" s="851"/>
      <c r="AO31" s="851"/>
      <c r="AP31" s="851">
        <v>228</v>
      </c>
      <c r="AQ31" s="851"/>
      <c r="AR31" s="851"/>
      <c r="AS31" s="851"/>
      <c r="AT31" s="851"/>
      <c r="AU31" s="851">
        <v>1</v>
      </c>
      <c r="AV31" s="851"/>
      <c r="AW31" s="851"/>
      <c r="AX31" s="851"/>
      <c r="AY31" s="851"/>
      <c r="AZ31" s="852" t="s">
        <v>536</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836</v>
      </c>
      <c r="R32" s="779"/>
      <c r="S32" s="779"/>
      <c r="T32" s="779"/>
      <c r="U32" s="779"/>
      <c r="V32" s="779">
        <v>670</v>
      </c>
      <c r="W32" s="779"/>
      <c r="X32" s="779"/>
      <c r="Y32" s="779"/>
      <c r="Z32" s="779"/>
      <c r="AA32" s="779">
        <v>167</v>
      </c>
      <c r="AB32" s="779"/>
      <c r="AC32" s="779"/>
      <c r="AD32" s="779"/>
      <c r="AE32" s="780"/>
      <c r="AF32" s="781">
        <v>1036</v>
      </c>
      <c r="AG32" s="782"/>
      <c r="AH32" s="782"/>
      <c r="AI32" s="782"/>
      <c r="AJ32" s="783"/>
      <c r="AK32" s="850">
        <v>49</v>
      </c>
      <c r="AL32" s="851"/>
      <c r="AM32" s="851"/>
      <c r="AN32" s="851"/>
      <c r="AO32" s="851"/>
      <c r="AP32" s="851">
        <v>3618</v>
      </c>
      <c r="AQ32" s="851"/>
      <c r="AR32" s="851"/>
      <c r="AS32" s="851"/>
      <c r="AT32" s="851"/>
      <c r="AU32" s="851">
        <v>702</v>
      </c>
      <c r="AV32" s="851"/>
      <c r="AW32" s="851"/>
      <c r="AX32" s="851"/>
      <c r="AY32" s="851"/>
      <c r="AZ32" s="852" t="s">
        <v>536</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238</v>
      </c>
      <c r="R33" s="779"/>
      <c r="S33" s="779"/>
      <c r="T33" s="779"/>
      <c r="U33" s="779"/>
      <c r="V33" s="779">
        <v>193</v>
      </c>
      <c r="W33" s="779"/>
      <c r="X33" s="779"/>
      <c r="Y33" s="779"/>
      <c r="Z33" s="779"/>
      <c r="AA33" s="779">
        <v>45</v>
      </c>
      <c r="AB33" s="779"/>
      <c r="AC33" s="779"/>
      <c r="AD33" s="779"/>
      <c r="AE33" s="780"/>
      <c r="AF33" s="781">
        <v>495</v>
      </c>
      <c r="AG33" s="782"/>
      <c r="AH33" s="782"/>
      <c r="AI33" s="782"/>
      <c r="AJ33" s="783"/>
      <c r="AK33" s="850">
        <v>1</v>
      </c>
      <c r="AL33" s="851"/>
      <c r="AM33" s="851"/>
      <c r="AN33" s="851"/>
      <c r="AO33" s="851"/>
      <c r="AP33" s="851">
        <v>326</v>
      </c>
      <c r="AQ33" s="851"/>
      <c r="AR33" s="851"/>
      <c r="AS33" s="851"/>
      <c r="AT33" s="851"/>
      <c r="AU33" s="851">
        <v>1</v>
      </c>
      <c r="AV33" s="851"/>
      <c r="AW33" s="851"/>
      <c r="AX33" s="851"/>
      <c r="AY33" s="851"/>
      <c r="AZ33" s="852" t="s">
        <v>536</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1821</v>
      </c>
      <c r="R34" s="779"/>
      <c r="S34" s="779"/>
      <c r="T34" s="779"/>
      <c r="U34" s="779"/>
      <c r="V34" s="779">
        <v>1331</v>
      </c>
      <c r="W34" s="779"/>
      <c r="X34" s="779"/>
      <c r="Y34" s="779"/>
      <c r="Z34" s="779"/>
      <c r="AA34" s="779">
        <v>490</v>
      </c>
      <c r="AB34" s="779"/>
      <c r="AC34" s="779"/>
      <c r="AD34" s="779"/>
      <c r="AE34" s="780"/>
      <c r="AF34" s="781">
        <v>625</v>
      </c>
      <c r="AG34" s="782"/>
      <c r="AH34" s="782"/>
      <c r="AI34" s="782"/>
      <c r="AJ34" s="783"/>
      <c r="AK34" s="850">
        <v>1015</v>
      </c>
      <c r="AL34" s="851"/>
      <c r="AM34" s="851"/>
      <c r="AN34" s="851"/>
      <c r="AO34" s="851"/>
      <c r="AP34" s="851">
        <v>11354</v>
      </c>
      <c r="AQ34" s="851"/>
      <c r="AR34" s="851"/>
      <c r="AS34" s="851"/>
      <c r="AT34" s="851"/>
      <c r="AU34" s="851">
        <v>7675</v>
      </c>
      <c r="AV34" s="851"/>
      <c r="AW34" s="851"/>
      <c r="AX34" s="851"/>
      <c r="AY34" s="851"/>
      <c r="AZ34" s="852" t="s">
        <v>536</v>
      </c>
      <c r="BA34" s="852"/>
      <c r="BB34" s="852"/>
      <c r="BC34" s="852"/>
      <c r="BD34" s="852"/>
      <c r="BE34" s="848" t="s">
        <v>383</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387</v>
      </c>
      <c r="C35" s="776"/>
      <c r="D35" s="776"/>
      <c r="E35" s="776"/>
      <c r="F35" s="776"/>
      <c r="G35" s="776"/>
      <c r="H35" s="776"/>
      <c r="I35" s="776"/>
      <c r="J35" s="776"/>
      <c r="K35" s="776"/>
      <c r="L35" s="776"/>
      <c r="M35" s="776"/>
      <c r="N35" s="776"/>
      <c r="O35" s="776"/>
      <c r="P35" s="777"/>
      <c r="Q35" s="778">
        <v>0</v>
      </c>
      <c r="R35" s="779"/>
      <c r="S35" s="779"/>
      <c r="T35" s="779"/>
      <c r="U35" s="779"/>
      <c r="V35" s="779">
        <v>0</v>
      </c>
      <c r="W35" s="779"/>
      <c r="X35" s="779"/>
      <c r="Y35" s="779"/>
      <c r="Z35" s="779"/>
      <c r="AA35" s="779">
        <v>0</v>
      </c>
      <c r="AB35" s="779"/>
      <c r="AC35" s="779"/>
      <c r="AD35" s="779"/>
      <c r="AE35" s="780"/>
      <c r="AF35" s="781">
        <v>114</v>
      </c>
      <c r="AG35" s="782"/>
      <c r="AH35" s="782"/>
      <c r="AI35" s="782"/>
      <c r="AJ35" s="783"/>
      <c r="AK35" s="850" t="s">
        <v>536</v>
      </c>
      <c r="AL35" s="851"/>
      <c r="AM35" s="851"/>
      <c r="AN35" s="851"/>
      <c r="AO35" s="851"/>
      <c r="AP35" s="851" t="s">
        <v>536</v>
      </c>
      <c r="AQ35" s="851"/>
      <c r="AR35" s="851"/>
      <c r="AS35" s="851"/>
      <c r="AT35" s="851"/>
      <c r="AU35" s="851" t="s">
        <v>536</v>
      </c>
      <c r="AV35" s="851"/>
      <c r="AW35" s="851"/>
      <c r="AX35" s="851"/>
      <c r="AY35" s="851"/>
      <c r="AZ35" s="852" t="s">
        <v>536</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3049</v>
      </c>
      <c r="AG63" s="862"/>
      <c r="AH63" s="862"/>
      <c r="AI63" s="862"/>
      <c r="AJ63" s="863"/>
      <c r="AK63" s="864"/>
      <c r="AL63" s="859"/>
      <c r="AM63" s="859"/>
      <c r="AN63" s="859"/>
      <c r="AO63" s="859"/>
      <c r="AP63" s="862">
        <v>15526</v>
      </c>
      <c r="AQ63" s="862"/>
      <c r="AR63" s="862"/>
      <c r="AS63" s="862"/>
      <c r="AT63" s="862"/>
      <c r="AU63" s="862">
        <v>8380</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48.75" customHeight="1" thickTop="1" x14ac:dyDescent="0.15">
      <c r="A68" s="211">
        <v>1</v>
      </c>
      <c r="B68" s="889" t="s">
        <v>539</v>
      </c>
      <c r="C68" s="890"/>
      <c r="D68" s="890"/>
      <c r="E68" s="890"/>
      <c r="F68" s="890"/>
      <c r="G68" s="890"/>
      <c r="H68" s="890"/>
      <c r="I68" s="890"/>
      <c r="J68" s="890"/>
      <c r="K68" s="890"/>
      <c r="L68" s="890"/>
      <c r="M68" s="890"/>
      <c r="N68" s="890"/>
      <c r="O68" s="890"/>
      <c r="P68" s="891"/>
      <c r="Q68" s="892">
        <v>417</v>
      </c>
      <c r="R68" s="886"/>
      <c r="S68" s="886"/>
      <c r="T68" s="886"/>
      <c r="U68" s="886"/>
      <c r="V68" s="886">
        <v>365</v>
      </c>
      <c r="W68" s="886"/>
      <c r="X68" s="886"/>
      <c r="Y68" s="886"/>
      <c r="Z68" s="886"/>
      <c r="AA68" s="886">
        <v>52</v>
      </c>
      <c r="AB68" s="886"/>
      <c r="AC68" s="886"/>
      <c r="AD68" s="886"/>
      <c r="AE68" s="886"/>
      <c r="AF68" s="886">
        <v>52</v>
      </c>
      <c r="AG68" s="886"/>
      <c r="AH68" s="886"/>
      <c r="AI68" s="886"/>
      <c r="AJ68" s="886"/>
      <c r="AK68" s="886">
        <v>83</v>
      </c>
      <c r="AL68" s="886"/>
      <c r="AM68" s="886"/>
      <c r="AN68" s="886"/>
      <c r="AO68" s="886"/>
      <c r="AP68" s="886" t="s">
        <v>549</v>
      </c>
      <c r="AQ68" s="886"/>
      <c r="AR68" s="886"/>
      <c r="AS68" s="886"/>
      <c r="AT68" s="886"/>
      <c r="AU68" s="886" t="s">
        <v>549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48.75" customHeight="1" x14ac:dyDescent="0.15">
      <c r="A69" s="214">
        <v>2</v>
      </c>
      <c r="B69" s="893" t="s">
        <v>540</v>
      </c>
      <c r="C69" s="894"/>
      <c r="D69" s="894"/>
      <c r="E69" s="894"/>
      <c r="F69" s="894"/>
      <c r="G69" s="894"/>
      <c r="H69" s="894"/>
      <c r="I69" s="894"/>
      <c r="J69" s="894"/>
      <c r="K69" s="894"/>
      <c r="L69" s="894"/>
      <c r="M69" s="894"/>
      <c r="N69" s="894"/>
      <c r="O69" s="894"/>
      <c r="P69" s="895"/>
      <c r="Q69" s="896">
        <v>5668</v>
      </c>
      <c r="R69" s="851"/>
      <c r="S69" s="851"/>
      <c r="T69" s="851"/>
      <c r="U69" s="851"/>
      <c r="V69" s="851">
        <v>5056</v>
      </c>
      <c r="W69" s="851"/>
      <c r="X69" s="851"/>
      <c r="Y69" s="851"/>
      <c r="Z69" s="851"/>
      <c r="AA69" s="851">
        <v>612</v>
      </c>
      <c r="AB69" s="851"/>
      <c r="AC69" s="851"/>
      <c r="AD69" s="851"/>
      <c r="AE69" s="851"/>
      <c r="AF69" s="851">
        <v>612</v>
      </c>
      <c r="AG69" s="851"/>
      <c r="AH69" s="851"/>
      <c r="AI69" s="851"/>
      <c r="AJ69" s="851"/>
      <c r="AK69" s="851" t="s">
        <v>549</v>
      </c>
      <c r="AL69" s="851"/>
      <c r="AM69" s="851"/>
      <c r="AN69" s="851"/>
      <c r="AO69" s="851"/>
      <c r="AP69" s="851" t="s">
        <v>550</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48.75" customHeight="1" x14ac:dyDescent="0.15">
      <c r="A70" s="214">
        <v>3</v>
      </c>
      <c r="B70" s="893" t="s">
        <v>541</v>
      </c>
      <c r="C70" s="894"/>
      <c r="D70" s="894"/>
      <c r="E70" s="894"/>
      <c r="F70" s="894"/>
      <c r="G70" s="894"/>
      <c r="H70" s="894"/>
      <c r="I70" s="894"/>
      <c r="J70" s="894"/>
      <c r="K70" s="894"/>
      <c r="L70" s="894"/>
      <c r="M70" s="894"/>
      <c r="N70" s="894"/>
      <c r="O70" s="894"/>
      <c r="P70" s="895"/>
      <c r="Q70" s="896">
        <v>1602</v>
      </c>
      <c r="R70" s="851"/>
      <c r="S70" s="851"/>
      <c r="T70" s="851"/>
      <c r="U70" s="851"/>
      <c r="V70" s="851">
        <v>1572</v>
      </c>
      <c r="W70" s="851"/>
      <c r="X70" s="851"/>
      <c r="Y70" s="851"/>
      <c r="Z70" s="851"/>
      <c r="AA70" s="851">
        <v>31</v>
      </c>
      <c r="AB70" s="851"/>
      <c r="AC70" s="851"/>
      <c r="AD70" s="851"/>
      <c r="AE70" s="851"/>
      <c r="AF70" s="851">
        <v>31</v>
      </c>
      <c r="AG70" s="851"/>
      <c r="AH70" s="851"/>
      <c r="AI70" s="851"/>
      <c r="AJ70" s="851"/>
      <c r="AK70" s="851" t="s">
        <v>549</v>
      </c>
      <c r="AL70" s="851"/>
      <c r="AM70" s="851"/>
      <c r="AN70" s="851"/>
      <c r="AO70" s="851"/>
      <c r="AP70" s="851" t="s">
        <v>549</v>
      </c>
      <c r="AQ70" s="851"/>
      <c r="AR70" s="851"/>
      <c r="AS70" s="851"/>
      <c r="AT70" s="851"/>
      <c r="AU70" s="851" t="s">
        <v>549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48.75" customHeight="1" x14ac:dyDescent="0.15">
      <c r="A71" s="214">
        <v>4</v>
      </c>
      <c r="B71" s="893" t="s">
        <v>542</v>
      </c>
      <c r="C71" s="894"/>
      <c r="D71" s="894"/>
      <c r="E71" s="894"/>
      <c r="F71" s="894"/>
      <c r="G71" s="894"/>
      <c r="H71" s="894"/>
      <c r="I71" s="894"/>
      <c r="J71" s="894"/>
      <c r="K71" s="894"/>
      <c r="L71" s="894"/>
      <c r="M71" s="894"/>
      <c r="N71" s="894"/>
      <c r="O71" s="894"/>
      <c r="P71" s="895"/>
      <c r="Q71" s="896">
        <v>12</v>
      </c>
      <c r="R71" s="851"/>
      <c r="S71" s="851"/>
      <c r="T71" s="851"/>
      <c r="U71" s="851"/>
      <c r="V71" s="851">
        <v>11</v>
      </c>
      <c r="W71" s="851"/>
      <c r="X71" s="851"/>
      <c r="Y71" s="851"/>
      <c r="Z71" s="851"/>
      <c r="AA71" s="851">
        <v>1</v>
      </c>
      <c r="AB71" s="851"/>
      <c r="AC71" s="851"/>
      <c r="AD71" s="851"/>
      <c r="AE71" s="851"/>
      <c r="AF71" s="851">
        <v>1</v>
      </c>
      <c r="AG71" s="851"/>
      <c r="AH71" s="851"/>
      <c r="AI71" s="851"/>
      <c r="AJ71" s="851"/>
      <c r="AK71" s="851" t="s">
        <v>549</v>
      </c>
      <c r="AL71" s="851"/>
      <c r="AM71" s="851"/>
      <c r="AN71" s="851"/>
      <c r="AO71" s="851"/>
      <c r="AP71" s="851" t="s">
        <v>551</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48.75" customHeight="1" x14ac:dyDescent="0.15">
      <c r="A72" s="214">
        <v>5</v>
      </c>
      <c r="B72" s="893" t="s">
        <v>543</v>
      </c>
      <c r="C72" s="894"/>
      <c r="D72" s="894"/>
      <c r="E72" s="894"/>
      <c r="F72" s="894"/>
      <c r="G72" s="894"/>
      <c r="H72" s="894"/>
      <c r="I72" s="894"/>
      <c r="J72" s="894"/>
      <c r="K72" s="894"/>
      <c r="L72" s="894"/>
      <c r="M72" s="894"/>
      <c r="N72" s="894"/>
      <c r="O72" s="894"/>
      <c r="P72" s="895"/>
      <c r="Q72" s="896">
        <v>16</v>
      </c>
      <c r="R72" s="851"/>
      <c r="S72" s="851"/>
      <c r="T72" s="851"/>
      <c r="U72" s="851"/>
      <c r="V72" s="851">
        <v>11</v>
      </c>
      <c r="W72" s="851"/>
      <c r="X72" s="851"/>
      <c r="Y72" s="851"/>
      <c r="Z72" s="851"/>
      <c r="AA72" s="851">
        <v>6</v>
      </c>
      <c r="AB72" s="851"/>
      <c r="AC72" s="851"/>
      <c r="AD72" s="851"/>
      <c r="AE72" s="851"/>
      <c r="AF72" s="851">
        <v>6</v>
      </c>
      <c r="AG72" s="851"/>
      <c r="AH72" s="851"/>
      <c r="AI72" s="851"/>
      <c r="AJ72" s="851"/>
      <c r="AK72" s="851" t="s">
        <v>549</v>
      </c>
      <c r="AL72" s="851"/>
      <c r="AM72" s="851"/>
      <c r="AN72" s="851"/>
      <c r="AO72" s="851"/>
      <c r="AP72" s="851" t="s">
        <v>549</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48.75" customHeight="1" x14ac:dyDescent="0.15">
      <c r="A73" s="214">
        <v>6</v>
      </c>
      <c r="B73" s="893" t="s">
        <v>544</v>
      </c>
      <c r="C73" s="894"/>
      <c r="D73" s="894"/>
      <c r="E73" s="894"/>
      <c r="F73" s="894"/>
      <c r="G73" s="894"/>
      <c r="H73" s="894"/>
      <c r="I73" s="894"/>
      <c r="J73" s="894"/>
      <c r="K73" s="894"/>
      <c r="L73" s="894"/>
      <c r="M73" s="894"/>
      <c r="N73" s="894"/>
      <c r="O73" s="894"/>
      <c r="P73" s="895"/>
      <c r="Q73" s="896">
        <v>1198</v>
      </c>
      <c r="R73" s="851"/>
      <c r="S73" s="851"/>
      <c r="T73" s="851"/>
      <c r="U73" s="851"/>
      <c r="V73" s="851">
        <v>1166</v>
      </c>
      <c r="W73" s="851"/>
      <c r="X73" s="851"/>
      <c r="Y73" s="851"/>
      <c r="Z73" s="851"/>
      <c r="AA73" s="851">
        <v>32</v>
      </c>
      <c r="AB73" s="851"/>
      <c r="AC73" s="851"/>
      <c r="AD73" s="851"/>
      <c r="AE73" s="851"/>
      <c r="AF73" s="851">
        <v>32</v>
      </c>
      <c r="AG73" s="851"/>
      <c r="AH73" s="851"/>
      <c r="AI73" s="851"/>
      <c r="AJ73" s="851"/>
      <c r="AK73" s="851">
        <v>587</v>
      </c>
      <c r="AL73" s="851"/>
      <c r="AM73" s="851"/>
      <c r="AN73" s="851"/>
      <c r="AO73" s="851"/>
      <c r="AP73" s="851" t="s">
        <v>549</v>
      </c>
      <c r="AQ73" s="851"/>
      <c r="AR73" s="851"/>
      <c r="AS73" s="851"/>
      <c r="AT73" s="851"/>
      <c r="AU73" s="851" t="s">
        <v>549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48.75" customHeight="1" x14ac:dyDescent="0.15">
      <c r="A74" s="214">
        <v>7</v>
      </c>
      <c r="B74" s="893" t="s">
        <v>545</v>
      </c>
      <c r="C74" s="894"/>
      <c r="D74" s="894"/>
      <c r="E74" s="894"/>
      <c r="F74" s="894"/>
      <c r="G74" s="894"/>
      <c r="H74" s="894"/>
      <c r="I74" s="894"/>
      <c r="J74" s="894"/>
      <c r="K74" s="894"/>
      <c r="L74" s="894"/>
      <c r="M74" s="894"/>
      <c r="N74" s="894"/>
      <c r="O74" s="894"/>
      <c r="P74" s="895"/>
      <c r="Q74" s="896">
        <v>1008</v>
      </c>
      <c r="R74" s="851"/>
      <c r="S74" s="851"/>
      <c r="T74" s="851"/>
      <c r="U74" s="851"/>
      <c r="V74" s="851">
        <v>960</v>
      </c>
      <c r="W74" s="851"/>
      <c r="X74" s="851"/>
      <c r="Y74" s="851"/>
      <c r="Z74" s="851"/>
      <c r="AA74" s="851">
        <v>48</v>
      </c>
      <c r="AB74" s="851"/>
      <c r="AC74" s="851"/>
      <c r="AD74" s="851"/>
      <c r="AE74" s="851"/>
      <c r="AF74" s="851">
        <v>48</v>
      </c>
      <c r="AG74" s="851"/>
      <c r="AH74" s="851"/>
      <c r="AI74" s="851"/>
      <c r="AJ74" s="851"/>
      <c r="AK74" s="851" t="s">
        <v>549</v>
      </c>
      <c r="AL74" s="851"/>
      <c r="AM74" s="851"/>
      <c r="AN74" s="851"/>
      <c r="AO74" s="851"/>
      <c r="AP74" s="851" t="s">
        <v>550</v>
      </c>
      <c r="AQ74" s="851"/>
      <c r="AR74" s="851"/>
      <c r="AS74" s="851"/>
      <c r="AT74" s="851"/>
      <c r="AU74" s="851" t="s">
        <v>549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48.75" customHeight="1" x14ac:dyDescent="0.15">
      <c r="A75" s="214">
        <v>8</v>
      </c>
      <c r="B75" s="893" t="s">
        <v>546</v>
      </c>
      <c r="C75" s="894"/>
      <c r="D75" s="894"/>
      <c r="E75" s="894"/>
      <c r="F75" s="894"/>
      <c r="G75" s="894"/>
      <c r="H75" s="894"/>
      <c r="I75" s="894"/>
      <c r="J75" s="894"/>
      <c r="K75" s="894"/>
      <c r="L75" s="894"/>
      <c r="M75" s="894"/>
      <c r="N75" s="894"/>
      <c r="O75" s="894"/>
      <c r="P75" s="895"/>
      <c r="Q75" s="899">
        <v>264334</v>
      </c>
      <c r="R75" s="900"/>
      <c r="S75" s="900"/>
      <c r="T75" s="900"/>
      <c r="U75" s="850"/>
      <c r="V75" s="901">
        <v>259506</v>
      </c>
      <c r="W75" s="900"/>
      <c r="X75" s="900"/>
      <c r="Y75" s="900"/>
      <c r="Z75" s="850"/>
      <c r="AA75" s="901">
        <v>4828</v>
      </c>
      <c r="AB75" s="900"/>
      <c r="AC75" s="900"/>
      <c r="AD75" s="900"/>
      <c r="AE75" s="850"/>
      <c r="AF75" s="901">
        <v>4828</v>
      </c>
      <c r="AG75" s="900"/>
      <c r="AH75" s="900"/>
      <c r="AI75" s="900"/>
      <c r="AJ75" s="850"/>
      <c r="AK75" s="901">
        <v>1443</v>
      </c>
      <c r="AL75" s="900"/>
      <c r="AM75" s="900"/>
      <c r="AN75" s="900"/>
      <c r="AO75" s="850"/>
      <c r="AP75" s="901" t="s">
        <v>549</v>
      </c>
      <c r="AQ75" s="900"/>
      <c r="AR75" s="900"/>
      <c r="AS75" s="900"/>
      <c r="AT75" s="850"/>
      <c r="AU75" s="901" t="s">
        <v>549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48.75" customHeight="1" x14ac:dyDescent="0.15">
      <c r="A76" s="214">
        <v>9</v>
      </c>
      <c r="B76" s="902" t="s">
        <v>547</v>
      </c>
      <c r="C76" s="894"/>
      <c r="D76" s="894"/>
      <c r="E76" s="894"/>
      <c r="F76" s="894"/>
      <c r="G76" s="894"/>
      <c r="H76" s="894"/>
      <c r="I76" s="894"/>
      <c r="J76" s="894"/>
      <c r="K76" s="894"/>
      <c r="L76" s="894"/>
      <c r="M76" s="894"/>
      <c r="N76" s="894"/>
      <c r="O76" s="894"/>
      <c r="P76" s="895"/>
      <c r="Q76" s="899">
        <v>305</v>
      </c>
      <c r="R76" s="900"/>
      <c r="S76" s="900"/>
      <c r="T76" s="900"/>
      <c r="U76" s="850"/>
      <c r="V76" s="901">
        <v>278</v>
      </c>
      <c r="W76" s="900"/>
      <c r="X76" s="900"/>
      <c r="Y76" s="900"/>
      <c r="Z76" s="850"/>
      <c r="AA76" s="901">
        <v>27</v>
      </c>
      <c r="AB76" s="900"/>
      <c r="AC76" s="900"/>
      <c r="AD76" s="900"/>
      <c r="AE76" s="850"/>
      <c r="AF76" s="901">
        <v>27</v>
      </c>
      <c r="AG76" s="900"/>
      <c r="AH76" s="900"/>
      <c r="AI76" s="900"/>
      <c r="AJ76" s="850"/>
      <c r="AK76" s="901">
        <v>13</v>
      </c>
      <c r="AL76" s="900"/>
      <c r="AM76" s="900"/>
      <c r="AN76" s="900"/>
      <c r="AO76" s="850"/>
      <c r="AP76" s="901">
        <v>648</v>
      </c>
      <c r="AQ76" s="900"/>
      <c r="AR76" s="900"/>
      <c r="AS76" s="900"/>
      <c r="AT76" s="850"/>
      <c r="AU76" s="901">
        <v>91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48.75" customHeight="1" x14ac:dyDescent="0.15">
      <c r="A77" s="214">
        <v>10</v>
      </c>
      <c r="B77" s="902" t="s">
        <v>548</v>
      </c>
      <c r="C77" s="894"/>
      <c r="D77" s="894"/>
      <c r="E77" s="894"/>
      <c r="F77" s="894"/>
      <c r="G77" s="894"/>
      <c r="H77" s="894"/>
      <c r="I77" s="894"/>
      <c r="J77" s="894"/>
      <c r="K77" s="894"/>
      <c r="L77" s="894"/>
      <c r="M77" s="894"/>
      <c r="N77" s="894"/>
      <c r="O77" s="894"/>
      <c r="P77" s="895"/>
      <c r="Q77" s="899">
        <v>863</v>
      </c>
      <c r="R77" s="900"/>
      <c r="S77" s="900"/>
      <c r="T77" s="900"/>
      <c r="U77" s="850"/>
      <c r="V77" s="901">
        <v>771</v>
      </c>
      <c r="W77" s="900"/>
      <c r="X77" s="900"/>
      <c r="Y77" s="900"/>
      <c r="Z77" s="850"/>
      <c r="AA77" s="901">
        <v>92</v>
      </c>
      <c r="AB77" s="900"/>
      <c r="AC77" s="900"/>
      <c r="AD77" s="900"/>
      <c r="AE77" s="850"/>
      <c r="AF77" s="901">
        <v>92</v>
      </c>
      <c r="AG77" s="900"/>
      <c r="AH77" s="900"/>
      <c r="AI77" s="900"/>
      <c r="AJ77" s="850"/>
      <c r="AK77" s="901" t="s">
        <v>549</v>
      </c>
      <c r="AL77" s="900"/>
      <c r="AM77" s="900"/>
      <c r="AN77" s="900"/>
      <c r="AO77" s="850"/>
      <c r="AP77" s="901">
        <v>629</v>
      </c>
      <c r="AQ77" s="900"/>
      <c r="AR77" s="900"/>
      <c r="AS77" s="900"/>
      <c r="AT77" s="850"/>
      <c r="AU77" s="901">
        <v>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902"/>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902"/>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902"/>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902"/>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902"/>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902"/>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902"/>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902"/>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902"/>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5729</v>
      </c>
      <c r="AG88" s="862"/>
      <c r="AH88" s="862"/>
      <c r="AI88" s="862"/>
      <c r="AJ88" s="862"/>
      <c r="AK88" s="859"/>
      <c r="AL88" s="859"/>
      <c r="AM88" s="859"/>
      <c r="AN88" s="859"/>
      <c r="AO88" s="859"/>
      <c r="AP88" s="862">
        <v>1277</v>
      </c>
      <c r="AQ88" s="862"/>
      <c r="AR88" s="862"/>
      <c r="AS88" s="862"/>
      <c r="AT88" s="862"/>
      <c r="AU88" s="862">
        <v>97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395</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10</v>
      </c>
      <c r="CS102" s="870"/>
      <c r="CT102" s="870"/>
      <c r="CU102" s="870"/>
      <c r="CV102" s="914"/>
      <c r="CW102" s="913" t="s">
        <v>554</v>
      </c>
      <c r="CX102" s="870"/>
      <c r="CY102" s="870"/>
      <c r="CZ102" s="870"/>
      <c r="DA102" s="914"/>
      <c r="DB102" s="913" t="s">
        <v>554</v>
      </c>
      <c r="DC102" s="870"/>
      <c r="DD102" s="870"/>
      <c r="DE102" s="870"/>
      <c r="DF102" s="914"/>
      <c r="DG102" s="913" t="s">
        <v>554</v>
      </c>
      <c r="DH102" s="870"/>
      <c r="DI102" s="870"/>
      <c r="DJ102" s="870"/>
      <c r="DK102" s="914"/>
      <c r="DL102" s="913" t="s">
        <v>554</v>
      </c>
      <c r="DM102" s="870"/>
      <c r="DN102" s="870"/>
      <c r="DO102" s="870"/>
      <c r="DP102" s="914"/>
      <c r="DQ102" s="913" t="s">
        <v>554</v>
      </c>
      <c r="DR102" s="870"/>
      <c r="DS102" s="870"/>
      <c r="DT102" s="870"/>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400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402</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403</v>
      </c>
      <c r="AB109" s="916"/>
      <c r="AC109" s="916"/>
      <c r="AD109" s="916"/>
      <c r="AE109" s="917"/>
      <c r="AF109" s="915" t="s">
        <v>287</v>
      </c>
      <c r="AG109" s="916"/>
      <c r="AH109" s="916"/>
      <c r="AI109" s="916"/>
      <c r="AJ109" s="917"/>
      <c r="AK109" s="915" t="s">
        <v>286</v>
      </c>
      <c r="AL109" s="916"/>
      <c r="AM109" s="916"/>
      <c r="AN109" s="916"/>
      <c r="AO109" s="917"/>
      <c r="AP109" s="915" t="s">
        <v>404</v>
      </c>
      <c r="AQ109" s="916"/>
      <c r="AR109" s="916"/>
      <c r="AS109" s="916"/>
      <c r="AT109" s="918"/>
      <c r="AU109" s="935" t="s">
        <v>402</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403</v>
      </c>
      <c r="BR109" s="916"/>
      <c r="BS109" s="916"/>
      <c r="BT109" s="916"/>
      <c r="BU109" s="917"/>
      <c r="BV109" s="915" t="s">
        <v>287</v>
      </c>
      <c r="BW109" s="916"/>
      <c r="BX109" s="916"/>
      <c r="BY109" s="916"/>
      <c r="BZ109" s="917"/>
      <c r="CA109" s="915" t="s">
        <v>286</v>
      </c>
      <c r="CB109" s="916"/>
      <c r="CC109" s="916"/>
      <c r="CD109" s="916"/>
      <c r="CE109" s="917"/>
      <c r="CF109" s="936" t="s">
        <v>404</v>
      </c>
      <c r="CG109" s="936"/>
      <c r="CH109" s="936"/>
      <c r="CI109" s="936"/>
      <c r="CJ109" s="936"/>
      <c r="CK109" s="915" t="s">
        <v>405</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403</v>
      </c>
      <c r="DH109" s="916"/>
      <c r="DI109" s="916"/>
      <c r="DJ109" s="916"/>
      <c r="DK109" s="917"/>
      <c r="DL109" s="915" t="s">
        <v>287</v>
      </c>
      <c r="DM109" s="916"/>
      <c r="DN109" s="916"/>
      <c r="DO109" s="916"/>
      <c r="DP109" s="917"/>
      <c r="DQ109" s="915" t="s">
        <v>286</v>
      </c>
      <c r="DR109" s="916"/>
      <c r="DS109" s="916"/>
      <c r="DT109" s="916"/>
      <c r="DU109" s="917"/>
      <c r="DV109" s="915" t="s">
        <v>404</v>
      </c>
      <c r="DW109" s="916"/>
      <c r="DX109" s="916"/>
      <c r="DY109" s="916"/>
      <c r="DZ109" s="918"/>
    </row>
    <row r="110" spans="1:131" s="199" customFormat="1" ht="26.25" customHeight="1" x14ac:dyDescent="0.15">
      <c r="A110" s="919" t="s">
        <v>406</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1651454</v>
      </c>
      <c r="AB110" s="923"/>
      <c r="AC110" s="923"/>
      <c r="AD110" s="923"/>
      <c r="AE110" s="924"/>
      <c r="AF110" s="925">
        <v>1599057</v>
      </c>
      <c r="AG110" s="923"/>
      <c r="AH110" s="923"/>
      <c r="AI110" s="923"/>
      <c r="AJ110" s="924"/>
      <c r="AK110" s="925">
        <v>1535941</v>
      </c>
      <c r="AL110" s="923"/>
      <c r="AM110" s="923"/>
      <c r="AN110" s="923"/>
      <c r="AO110" s="924"/>
      <c r="AP110" s="926">
        <v>18.2</v>
      </c>
      <c r="AQ110" s="927"/>
      <c r="AR110" s="927"/>
      <c r="AS110" s="927"/>
      <c r="AT110" s="928"/>
      <c r="AU110" s="929" t="s">
        <v>61</v>
      </c>
      <c r="AV110" s="930"/>
      <c r="AW110" s="930"/>
      <c r="AX110" s="930"/>
      <c r="AY110" s="930"/>
      <c r="AZ110" s="971" t="s">
        <v>407</v>
      </c>
      <c r="BA110" s="920"/>
      <c r="BB110" s="920"/>
      <c r="BC110" s="920"/>
      <c r="BD110" s="920"/>
      <c r="BE110" s="920"/>
      <c r="BF110" s="920"/>
      <c r="BG110" s="920"/>
      <c r="BH110" s="920"/>
      <c r="BI110" s="920"/>
      <c r="BJ110" s="920"/>
      <c r="BK110" s="920"/>
      <c r="BL110" s="920"/>
      <c r="BM110" s="920"/>
      <c r="BN110" s="920"/>
      <c r="BO110" s="920"/>
      <c r="BP110" s="921"/>
      <c r="BQ110" s="957">
        <v>16660757</v>
      </c>
      <c r="BR110" s="958"/>
      <c r="BS110" s="958"/>
      <c r="BT110" s="958"/>
      <c r="BU110" s="958"/>
      <c r="BV110" s="958">
        <v>16369991</v>
      </c>
      <c r="BW110" s="958"/>
      <c r="BX110" s="958"/>
      <c r="BY110" s="958"/>
      <c r="BZ110" s="958"/>
      <c r="CA110" s="958">
        <v>16189192</v>
      </c>
      <c r="CB110" s="958"/>
      <c r="CC110" s="958"/>
      <c r="CD110" s="958"/>
      <c r="CE110" s="958"/>
      <c r="CF110" s="972">
        <v>191.7</v>
      </c>
      <c r="CG110" s="973"/>
      <c r="CH110" s="973"/>
      <c r="CI110" s="973"/>
      <c r="CJ110" s="973"/>
      <c r="CK110" s="974" t="s">
        <v>408</v>
      </c>
      <c r="CL110" s="975"/>
      <c r="CM110" s="954" t="s">
        <v>409</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111</v>
      </c>
      <c r="DH110" s="958"/>
      <c r="DI110" s="958"/>
      <c r="DJ110" s="958"/>
      <c r="DK110" s="958"/>
      <c r="DL110" s="958" t="s">
        <v>111</v>
      </c>
      <c r="DM110" s="958"/>
      <c r="DN110" s="958"/>
      <c r="DO110" s="958"/>
      <c r="DP110" s="958"/>
      <c r="DQ110" s="958" t="s">
        <v>111</v>
      </c>
      <c r="DR110" s="958"/>
      <c r="DS110" s="958"/>
      <c r="DT110" s="958"/>
      <c r="DU110" s="958"/>
      <c r="DV110" s="959" t="s">
        <v>111</v>
      </c>
      <c r="DW110" s="959"/>
      <c r="DX110" s="959"/>
      <c r="DY110" s="959"/>
      <c r="DZ110" s="960"/>
    </row>
    <row r="111" spans="1:131" s="199" customFormat="1" ht="26.25" customHeight="1" x14ac:dyDescent="0.15">
      <c r="A111" s="961" t="s">
        <v>410</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111</v>
      </c>
      <c r="AB111" s="965"/>
      <c r="AC111" s="965"/>
      <c r="AD111" s="965"/>
      <c r="AE111" s="966"/>
      <c r="AF111" s="967" t="s">
        <v>111</v>
      </c>
      <c r="AG111" s="965"/>
      <c r="AH111" s="965"/>
      <c r="AI111" s="965"/>
      <c r="AJ111" s="966"/>
      <c r="AK111" s="967" t="s">
        <v>111</v>
      </c>
      <c r="AL111" s="965"/>
      <c r="AM111" s="965"/>
      <c r="AN111" s="965"/>
      <c r="AO111" s="966"/>
      <c r="AP111" s="968" t="s">
        <v>111</v>
      </c>
      <c r="AQ111" s="969"/>
      <c r="AR111" s="969"/>
      <c r="AS111" s="969"/>
      <c r="AT111" s="970"/>
      <c r="AU111" s="931"/>
      <c r="AV111" s="932"/>
      <c r="AW111" s="932"/>
      <c r="AX111" s="932"/>
      <c r="AY111" s="932"/>
      <c r="AZ111" s="980" t="s">
        <v>411</v>
      </c>
      <c r="BA111" s="981"/>
      <c r="BB111" s="981"/>
      <c r="BC111" s="981"/>
      <c r="BD111" s="981"/>
      <c r="BE111" s="981"/>
      <c r="BF111" s="981"/>
      <c r="BG111" s="981"/>
      <c r="BH111" s="981"/>
      <c r="BI111" s="981"/>
      <c r="BJ111" s="981"/>
      <c r="BK111" s="981"/>
      <c r="BL111" s="981"/>
      <c r="BM111" s="981"/>
      <c r="BN111" s="981"/>
      <c r="BO111" s="981"/>
      <c r="BP111" s="982"/>
      <c r="BQ111" s="950">
        <v>70019</v>
      </c>
      <c r="BR111" s="951"/>
      <c r="BS111" s="951"/>
      <c r="BT111" s="951"/>
      <c r="BU111" s="951"/>
      <c r="BV111" s="951">
        <v>57407</v>
      </c>
      <c r="BW111" s="951"/>
      <c r="BX111" s="951"/>
      <c r="BY111" s="951"/>
      <c r="BZ111" s="951"/>
      <c r="CA111" s="951">
        <v>45712</v>
      </c>
      <c r="CB111" s="951"/>
      <c r="CC111" s="951"/>
      <c r="CD111" s="951"/>
      <c r="CE111" s="951"/>
      <c r="CF111" s="945">
        <v>0.5</v>
      </c>
      <c r="CG111" s="946"/>
      <c r="CH111" s="946"/>
      <c r="CI111" s="946"/>
      <c r="CJ111" s="946"/>
      <c r="CK111" s="976"/>
      <c r="CL111" s="977"/>
      <c r="CM111" s="947" t="s">
        <v>412</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111</v>
      </c>
      <c r="DH111" s="951"/>
      <c r="DI111" s="951"/>
      <c r="DJ111" s="951"/>
      <c r="DK111" s="951"/>
      <c r="DL111" s="951" t="s">
        <v>111</v>
      </c>
      <c r="DM111" s="951"/>
      <c r="DN111" s="951"/>
      <c r="DO111" s="951"/>
      <c r="DP111" s="951"/>
      <c r="DQ111" s="951" t="s">
        <v>111</v>
      </c>
      <c r="DR111" s="951"/>
      <c r="DS111" s="951"/>
      <c r="DT111" s="951"/>
      <c r="DU111" s="951"/>
      <c r="DV111" s="952" t="s">
        <v>111</v>
      </c>
      <c r="DW111" s="952"/>
      <c r="DX111" s="952"/>
      <c r="DY111" s="952"/>
      <c r="DZ111" s="953"/>
    </row>
    <row r="112" spans="1:131" s="199" customFormat="1" ht="26.25" customHeight="1" x14ac:dyDescent="0.15">
      <c r="A112" s="983" t="s">
        <v>413</v>
      </c>
      <c r="B112" s="984"/>
      <c r="C112" s="981" t="s">
        <v>414</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111</v>
      </c>
      <c r="AB112" s="990"/>
      <c r="AC112" s="990"/>
      <c r="AD112" s="990"/>
      <c r="AE112" s="991"/>
      <c r="AF112" s="992" t="s">
        <v>111</v>
      </c>
      <c r="AG112" s="990"/>
      <c r="AH112" s="990"/>
      <c r="AI112" s="990"/>
      <c r="AJ112" s="991"/>
      <c r="AK112" s="992" t="s">
        <v>111</v>
      </c>
      <c r="AL112" s="990"/>
      <c r="AM112" s="990"/>
      <c r="AN112" s="990"/>
      <c r="AO112" s="991"/>
      <c r="AP112" s="993" t="s">
        <v>111</v>
      </c>
      <c r="AQ112" s="994"/>
      <c r="AR112" s="994"/>
      <c r="AS112" s="994"/>
      <c r="AT112" s="995"/>
      <c r="AU112" s="931"/>
      <c r="AV112" s="932"/>
      <c r="AW112" s="932"/>
      <c r="AX112" s="932"/>
      <c r="AY112" s="932"/>
      <c r="AZ112" s="980" t="s">
        <v>415</v>
      </c>
      <c r="BA112" s="981"/>
      <c r="BB112" s="981"/>
      <c r="BC112" s="981"/>
      <c r="BD112" s="981"/>
      <c r="BE112" s="981"/>
      <c r="BF112" s="981"/>
      <c r="BG112" s="981"/>
      <c r="BH112" s="981"/>
      <c r="BI112" s="981"/>
      <c r="BJ112" s="981"/>
      <c r="BK112" s="981"/>
      <c r="BL112" s="981"/>
      <c r="BM112" s="981"/>
      <c r="BN112" s="981"/>
      <c r="BO112" s="981"/>
      <c r="BP112" s="982"/>
      <c r="BQ112" s="950">
        <v>9869716</v>
      </c>
      <c r="BR112" s="951"/>
      <c r="BS112" s="951"/>
      <c r="BT112" s="951"/>
      <c r="BU112" s="951"/>
      <c r="BV112" s="951">
        <v>9070125</v>
      </c>
      <c r="BW112" s="951"/>
      <c r="BX112" s="951"/>
      <c r="BY112" s="951"/>
      <c r="BZ112" s="951"/>
      <c r="CA112" s="951">
        <v>8379664</v>
      </c>
      <c r="CB112" s="951"/>
      <c r="CC112" s="951"/>
      <c r="CD112" s="951"/>
      <c r="CE112" s="951"/>
      <c r="CF112" s="945">
        <v>99.2</v>
      </c>
      <c r="CG112" s="946"/>
      <c r="CH112" s="946"/>
      <c r="CI112" s="946"/>
      <c r="CJ112" s="946"/>
      <c r="CK112" s="976"/>
      <c r="CL112" s="977"/>
      <c r="CM112" s="947" t="s">
        <v>416</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111</v>
      </c>
      <c r="DH112" s="951"/>
      <c r="DI112" s="951"/>
      <c r="DJ112" s="951"/>
      <c r="DK112" s="951"/>
      <c r="DL112" s="951" t="s">
        <v>111</v>
      </c>
      <c r="DM112" s="951"/>
      <c r="DN112" s="951"/>
      <c r="DO112" s="951"/>
      <c r="DP112" s="951"/>
      <c r="DQ112" s="951" t="s">
        <v>111</v>
      </c>
      <c r="DR112" s="951"/>
      <c r="DS112" s="951"/>
      <c r="DT112" s="951"/>
      <c r="DU112" s="951"/>
      <c r="DV112" s="952" t="s">
        <v>111</v>
      </c>
      <c r="DW112" s="952"/>
      <c r="DX112" s="952"/>
      <c r="DY112" s="952"/>
      <c r="DZ112" s="953"/>
    </row>
    <row r="113" spans="1:130" s="199" customFormat="1" ht="26.25" customHeight="1" x14ac:dyDescent="0.15">
      <c r="A113" s="985"/>
      <c r="B113" s="986"/>
      <c r="C113" s="981" t="s">
        <v>417</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1025636</v>
      </c>
      <c r="AB113" s="965"/>
      <c r="AC113" s="965"/>
      <c r="AD113" s="965"/>
      <c r="AE113" s="966"/>
      <c r="AF113" s="967">
        <v>992844</v>
      </c>
      <c r="AG113" s="965"/>
      <c r="AH113" s="965"/>
      <c r="AI113" s="965"/>
      <c r="AJ113" s="966"/>
      <c r="AK113" s="967">
        <v>927867</v>
      </c>
      <c r="AL113" s="965"/>
      <c r="AM113" s="965"/>
      <c r="AN113" s="965"/>
      <c r="AO113" s="966"/>
      <c r="AP113" s="968">
        <v>11</v>
      </c>
      <c r="AQ113" s="969"/>
      <c r="AR113" s="969"/>
      <c r="AS113" s="969"/>
      <c r="AT113" s="970"/>
      <c r="AU113" s="931"/>
      <c r="AV113" s="932"/>
      <c r="AW113" s="932"/>
      <c r="AX113" s="932"/>
      <c r="AY113" s="932"/>
      <c r="AZ113" s="980" t="s">
        <v>418</v>
      </c>
      <c r="BA113" s="981"/>
      <c r="BB113" s="981"/>
      <c r="BC113" s="981"/>
      <c r="BD113" s="981"/>
      <c r="BE113" s="981"/>
      <c r="BF113" s="981"/>
      <c r="BG113" s="981"/>
      <c r="BH113" s="981"/>
      <c r="BI113" s="981"/>
      <c r="BJ113" s="981"/>
      <c r="BK113" s="981"/>
      <c r="BL113" s="981"/>
      <c r="BM113" s="981"/>
      <c r="BN113" s="981"/>
      <c r="BO113" s="981"/>
      <c r="BP113" s="982"/>
      <c r="BQ113" s="950">
        <v>49378</v>
      </c>
      <c r="BR113" s="951"/>
      <c r="BS113" s="951"/>
      <c r="BT113" s="951"/>
      <c r="BU113" s="951"/>
      <c r="BV113" s="951">
        <v>97903</v>
      </c>
      <c r="BW113" s="951"/>
      <c r="BX113" s="951"/>
      <c r="BY113" s="951"/>
      <c r="BZ113" s="951"/>
      <c r="CA113" s="951">
        <v>96939</v>
      </c>
      <c r="CB113" s="951"/>
      <c r="CC113" s="951"/>
      <c r="CD113" s="951"/>
      <c r="CE113" s="951"/>
      <c r="CF113" s="945">
        <v>1.1000000000000001</v>
      </c>
      <c r="CG113" s="946"/>
      <c r="CH113" s="946"/>
      <c r="CI113" s="946"/>
      <c r="CJ113" s="946"/>
      <c r="CK113" s="976"/>
      <c r="CL113" s="977"/>
      <c r="CM113" s="947" t="s">
        <v>419</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111</v>
      </c>
      <c r="DH113" s="990"/>
      <c r="DI113" s="990"/>
      <c r="DJ113" s="990"/>
      <c r="DK113" s="991"/>
      <c r="DL113" s="992" t="s">
        <v>111</v>
      </c>
      <c r="DM113" s="990"/>
      <c r="DN113" s="990"/>
      <c r="DO113" s="990"/>
      <c r="DP113" s="991"/>
      <c r="DQ113" s="992" t="s">
        <v>111</v>
      </c>
      <c r="DR113" s="990"/>
      <c r="DS113" s="990"/>
      <c r="DT113" s="990"/>
      <c r="DU113" s="991"/>
      <c r="DV113" s="993" t="s">
        <v>111</v>
      </c>
      <c r="DW113" s="994"/>
      <c r="DX113" s="994"/>
      <c r="DY113" s="994"/>
      <c r="DZ113" s="995"/>
    </row>
    <row r="114" spans="1:130" s="199" customFormat="1" ht="26.25" customHeight="1" x14ac:dyDescent="0.15">
      <c r="A114" s="985"/>
      <c r="B114" s="986"/>
      <c r="C114" s="981" t="s">
        <v>420</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111</v>
      </c>
      <c r="AB114" s="990"/>
      <c r="AC114" s="990"/>
      <c r="AD114" s="990"/>
      <c r="AE114" s="991"/>
      <c r="AF114" s="992">
        <v>3018</v>
      </c>
      <c r="AG114" s="990"/>
      <c r="AH114" s="990"/>
      <c r="AI114" s="990"/>
      <c r="AJ114" s="991"/>
      <c r="AK114" s="992">
        <v>1621</v>
      </c>
      <c r="AL114" s="990"/>
      <c r="AM114" s="990"/>
      <c r="AN114" s="990"/>
      <c r="AO114" s="991"/>
      <c r="AP114" s="993">
        <v>0</v>
      </c>
      <c r="AQ114" s="994"/>
      <c r="AR114" s="994"/>
      <c r="AS114" s="994"/>
      <c r="AT114" s="995"/>
      <c r="AU114" s="931"/>
      <c r="AV114" s="932"/>
      <c r="AW114" s="932"/>
      <c r="AX114" s="932"/>
      <c r="AY114" s="932"/>
      <c r="AZ114" s="980" t="s">
        <v>421</v>
      </c>
      <c r="BA114" s="981"/>
      <c r="BB114" s="981"/>
      <c r="BC114" s="981"/>
      <c r="BD114" s="981"/>
      <c r="BE114" s="981"/>
      <c r="BF114" s="981"/>
      <c r="BG114" s="981"/>
      <c r="BH114" s="981"/>
      <c r="BI114" s="981"/>
      <c r="BJ114" s="981"/>
      <c r="BK114" s="981"/>
      <c r="BL114" s="981"/>
      <c r="BM114" s="981"/>
      <c r="BN114" s="981"/>
      <c r="BO114" s="981"/>
      <c r="BP114" s="982"/>
      <c r="BQ114" s="950">
        <v>3142570</v>
      </c>
      <c r="BR114" s="951"/>
      <c r="BS114" s="951"/>
      <c r="BT114" s="951"/>
      <c r="BU114" s="951"/>
      <c r="BV114" s="951">
        <v>2909859</v>
      </c>
      <c r="BW114" s="951"/>
      <c r="BX114" s="951"/>
      <c r="BY114" s="951"/>
      <c r="BZ114" s="951"/>
      <c r="CA114" s="951">
        <v>2750745</v>
      </c>
      <c r="CB114" s="951"/>
      <c r="CC114" s="951"/>
      <c r="CD114" s="951"/>
      <c r="CE114" s="951"/>
      <c r="CF114" s="945">
        <v>32.6</v>
      </c>
      <c r="CG114" s="946"/>
      <c r="CH114" s="946"/>
      <c r="CI114" s="946"/>
      <c r="CJ114" s="946"/>
      <c r="CK114" s="976"/>
      <c r="CL114" s="977"/>
      <c r="CM114" s="947" t="s">
        <v>422</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111</v>
      </c>
      <c r="DH114" s="990"/>
      <c r="DI114" s="990"/>
      <c r="DJ114" s="990"/>
      <c r="DK114" s="991"/>
      <c r="DL114" s="992" t="s">
        <v>111</v>
      </c>
      <c r="DM114" s="990"/>
      <c r="DN114" s="990"/>
      <c r="DO114" s="990"/>
      <c r="DP114" s="991"/>
      <c r="DQ114" s="992" t="s">
        <v>111</v>
      </c>
      <c r="DR114" s="990"/>
      <c r="DS114" s="990"/>
      <c r="DT114" s="990"/>
      <c r="DU114" s="991"/>
      <c r="DV114" s="993" t="s">
        <v>111</v>
      </c>
      <c r="DW114" s="994"/>
      <c r="DX114" s="994"/>
      <c r="DY114" s="994"/>
      <c r="DZ114" s="995"/>
    </row>
    <row r="115" spans="1:130" s="199" customFormat="1" ht="26.25" customHeight="1" x14ac:dyDescent="0.15">
      <c r="A115" s="985"/>
      <c r="B115" s="986"/>
      <c r="C115" s="981" t="s">
        <v>423</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14845</v>
      </c>
      <c r="AB115" s="965"/>
      <c r="AC115" s="965"/>
      <c r="AD115" s="965"/>
      <c r="AE115" s="966"/>
      <c r="AF115" s="967">
        <v>14236</v>
      </c>
      <c r="AG115" s="965"/>
      <c r="AH115" s="965"/>
      <c r="AI115" s="965"/>
      <c r="AJ115" s="966"/>
      <c r="AK115" s="967">
        <v>13031</v>
      </c>
      <c r="AL115" s="965"/>
      <c r="AM115" s="965"/>
      <c r="AN115" s="965"/>
      <c r="AO115" s="966"/>
      <c r="AP115" s="968">
        <v>0.2</v>
      </c>
      <c r="AQ115" s="969"/>
      <c r="AR115" s="969"/>
      <c r="AS115" s="969"/>
      <c r="AT115" s="970"/>
      <c r="AU115" s="931"/>
      <c r="AV115" s="932"/>
      <c r="AW115" s="932"/>
      <c r="AX115" s="932"/>
      <c r="AY115" s="932"/>
      <c r="AZ115" s="980" t="s">
        <v>424</v>
      </c>
      <c r="BA115" s="981"/>
      <c r="BB115" s="981"/>
      <c r="BC115" s="981"/>
      <c r="BD115" s="981"/>
      <c r="BE115" s="981"/>
      <c r="BF115" s="981"/>
      <c r="BG115" s="981"/>
      <c r="BH115" s="981"/>
      <c r="BI115" s="981"/>
      <c r="BJ115" s="981"/>
      <c r="BK115" s="981"/>
      <c r="BL115" s="981"/>
      <c r="BM115" s="981"/>
      <c r="BN115" s="981"/>
      <c r="BO115" s="981"/>
      <c r="BP115" s="982"/>
      <c r="BQ115" s="950" t="s">
        <v>111</v>
      </c>
      <c r="BR115" s="951"/>
      <c r="BS115" s="951"/>
      <c r="BT115" s="951"/>
      <c r="BU115" s="951"/>
      <c r="BV115" s="951" t="s">
        <v>111</v>
      </c>
      <c r="BW115" s="951"/>
      <c r="BX115" s="951"/>
      <c r="BY115" s="951"/>
      <c r="BZ115" s="951"/>
      <c r="CA115" s="951" t="s">
        <v>111</v>
      </c>
      <c r="CB115" s="951"/>
      <c r="CC115" s="951"/>
      <c r="CD115" s="951"/>
      <c r="CE115" s="951"/>
      <c r="CF115" s="945" t="s">
        <v>111</v>
      </c>
      <c r="CG115" s="946"/>
      <c r="CH115" s="946"/>
      <c r="CI115" s="946"/>
      <c r="CJ115" s="946"/>
      <c r="CK115" s="976"/>
      <c r="CL115" s="977"/>
      <c r="CM115" s="980" t="s">
        <v>425</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111</v>
      </c>
      <c r="DH115" s="990"/>
      <c r="DI115" s="990"/>
      <c r="DJ115" s="990"/>
      <c r="DK115" s="991"/>
      <c r="DL115" s="992" t="s">
        <v>111</v>
      </c>
      <c r="DM115" s="990"/>
      <c r="DN115" s="990"/>
      <c r="DO115" s="990"/>
      <c r="DP115" s="991"/>
      <c r="DQ115" s="992" t="s">
        <v>111</v>
      </c>
      <c r="DR115" s="990"/>
      <c r="DS115" s="990"/>
      <c r="DT115" s="990"/>
      <c r="DU115" s="991"/>
      <c r="DV115" s="993" t="s">
        <v>111</v>
      </c>
      <c r="DW115" s="994"/>
      <c r="DX115" s="994"/>
      <c r="DY115" s="994"/>
      <c r="DZ115" s="995"/>
    </row>
    <row r="116" spans="1:130" s="199" customFormat="1" ht="26.25" customHeight="1" x14ac:dyDescent="0.15">
      <c r="A116" s="987"/>
      <c r="B116" s="988"/>
      <c r="C116" s="996" t="s">
        <v>426</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111</v>
      </c>
      <c r="AB116" s="990"/>
      <c r="AC116" s="990"/>
      <c r="AD116" s="990"/>
      <c r="AE116" s="991"/>
      <c r="AF116" s="992">
        <v>32</v>
      </c>
      <c r="AG116" s="990"/>
      <c r="AH116" s="990"/>
      <c r="AI116" s="990"/>
      <c r="AJ116" s="991"/>
      <c r="AK116" s="992">
        <v>14</v>
      </c>
      <c r="AL116" s="990"/>
      <c r="AM116" s="990"/>
      <c r="AN116" s="990"/>
      <c r="AO116" s="991"/>
      <c r="AP116" s="993">
        <v>0</v>
      </c>
      <c r="AQ116" s="994"/>
      <c r="AR116" s="994"/>
      <c r="AS116" s="994"/>
      <c r="AT116" s="995"/>
      <c r="AU116" s="931"/>
      <c r="AV116" s="932"/>
      <c r="AW116" s="932"/>
      <c r="AX116" s="932"/>
      <c r="AY116" s="932"/>
      <c r="AZ116" s="998" t="s">
        <v>427</v>
      </c>
      <c r="BA116" s="999"/>
      <c r="BB116" s="999"/>
      <c r="BC116" s="999"/>
      <c r="BD116" s="999"/>
      <c r="BE116" s="999"/>
      <c r="BF116" s="999"/>
      <c r="BG116" s="999"/>
      <c r="BH116" s="999"/>
      <c r="BI116" s="999"/>
      <c r="BJ116" s="999"/>
      <c r="BK116" s="999"/>
      <c r="BL116" s="999"/>
      <c r="BM116" s="999"/>
      <c r="BN116" s="999"/>
      <c r="BO116" s="999"/>
      <c r="BP116" s="1000"/>
      <c r="BQ116" s="950" t="s">
        <v>111</v>
      </c>
      <c r="BR116" s="951"/>
      <c r="BS116" s="951"/>
      <c r="BT116" s="951"/>
      <c r="BU116" s="951"/>
      <c r="BV116" s="951" t="s">
        <v>111</v>
      </c>
      <c r="BW116" s="951"/>
      <c r="BX116" s="951"/>
      <c r="BY116" s="951"/>
      <c r="BZ116" s="951"/>
      <c r="CA116" s="951" t="s">
        <v>111</v>
      </c>
      <c r="CB116" s="951"/>
      <c r="CC116" s="951"/>
      <c r="CD116" s="951"/>
      <c r="CE116" s="951"/>
      <c r="CF116" s="945" t="s">
        <v>111</v>
      </c>
      <c r="CG116" s="946"/>
      <c r="CH116" s="946"/>
      <c r="CI116" s="946"/>
      <c r="CJ116" s="946"/>
      <c r="CK116" s="976"/>
      <c r="CL116" s="977"/>
      <c r="CM116" s="947" t="s">
        <v>428</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70019</v>
      </c>
      <c r="DH116" s="990"/>
      <c r="DI116" s="990"/>
      <c r="DJ116" s="990"/>
      <c r="DK116" s="991"/>
      <c r="DL116" s="992">
        <v>57407</v>
      </c>
      <c r="DM116" s="990"/>
      <c r="DN116" s="990"/>
      <c r="DO116" s="990"/>
      <c r="DP116" s="991"/>
      <c r="DQ116" s="992">
        <v>45712</v>
      </c>
      <c r="DR116" s="990"/>
      <c r="DS116" s="990"/>
      <c r="DT116" s="990"/>
      <c r="DU116" s="991"/>
      <c r="DV116" s="993">
        <v>0.5</v>
      </c>
      <c r="DW116" s="994"/>
      <c r="DX116" s="994"/>
      <c r="DY116" s="994"/>
      <c r="DZ116" s="995"/>
    </row>
    <row r="117" spans="1:130" s="199" customFormat="1" ht="26.25" customHeight="1" x14ac:dyDescent="0.15">
      <c r="A117" s="935" t="s">
        <v>170</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429</v>
      </c>
      <c r="Z117" s="917"/>
      <c r="AA117" s="1007">
        <v>2691935</v>
      </c>
      <c r="AB117" s="1008"/>
      <c r="AC117" s="1008"/>
      <c r="AD117" s="1008"/>
      <c r="AE117" s="1009"/>
      <c r="AF117" s="1010">
        <v>2609187</v>
      </c>
      <c r="AG117" s="1008"/>
      <c r="AH117" s="1008"/>
      <c r="AI117" s="1008"/>
      <c r="AJ117" s="1009"/>
      <c r="AK117" s="1010">
        <v>2478474</v>
      </c>
      <c r="AL117" s="1008"/>
      <c r="AM117" s="1008"/>
      <c r="AN117" s="1008"/>
      <c r="AO117" s="1009"/>
      <c r="AP117" s="1011"/>
      <c r="AQ117" s="1012"/>
      <c r="AR117" s="1012"/>
      <c r="AS117" s="1012"/>
      <c r="AT117" s="1013"/>
      <c r="AU117" s="931"/>
      <c r="AV117" s="932"/>
      <c r="AW117" s="932"/>
      <c r="AX117" s="932"/>
      <c r="AY117" s="932"/>
      <c r="AZ117" s="998" t="s">
        <v>430</v>
      </c>
      <c r="BA117" s="999"/>
      <c r="BB117" s="999"/>
      <c r="BC117" s="999"/>
      <c r="BD117" s="999"/>
      <c r="BE117" s="999"/>
      <c r="BF117" s="999"/>
      <c r="BG117" s="999"/>
      <c r="BH117" s="999"/>
      <c r="BI117" s="999"/>
      <c r="BJ117" s="999"/>
      <c r="BK117" s="999"/>
      <c r="BL117" s="999"/>
      <c r="BM117" s="999"/>
      <c r="BN117" s="999"/>
      <c r="BO117" s="999"/>
      <c r="BP117" s="1000"/>
      <c r="BQ117" s="950" t="s">
        <v>111</v>
      </c>
      <c r="BR117" s="951"/>
      <c r="BS117" s="951"/>
      <c r="BT117" s="951"/>
      <c r="BU117" s="951"/>
      <c r="BV117" s="951" t="s">
        <v>111</v>
      </c>
      <c r="BW117" s="951"/>
      <c r="BX117" s="951"/>
      <c r="BY117" s="951"/>
      <c r="BZ117" s="951"/>
      <c r="CA117" s="951" t="s">
        <v>111</v>
      </c>
      <c r="CB117" s="951"/>
      <c r="CC117" s="951"/>
      <c r="CD117" s="951"/>
      <c r="CE117" s="951"/>
      <c r="CF117" s="945" t="s">
        <v>111</v>
      </c>
      <c r="CG117" s="946"/>
      <c r="CH117" s="946"/>
      <c r="CI117" s="946"/>
      <c r="CJ117" s="946"/>
      <c r="CK117" s="976"/>
      <c r="CL117" s="977"/>
      <c r="CM117" s="947" t="s">
        <v>431</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111</v>
      </c>
      <c r="DH117" s="990"/>
      <c r="DI117" s="990"/>
      <c r="DJ117" s="990"/>
      <c r="DK117" s="991"/>
      <c r="DL117" s="992" t="s">
        <v>111</v>
      </c>
      <c r="DM117" s="990"/>
      <c r="DN117" s="990"/>
      <c r="DO117" s="990"/>
      <c r="DP117" s="991"/>
      <c r="DQ117" s="992" t="s">
        <v>111</v>
      </c>
      <c r="DR117" s="990"/>
      <c r="DS117" s="990"/>
      <c r="DT117" s="990"/>
      <c r="DU117" s="991"/>
      <c r="DV117" s="993" t="s">
        <v>111</v>
      </c>
      <c r="DW117" s="994"/>
      <c r="DX117" s="994"/>
      <c r="DY117" s="994"/>
      <c r="DZ117" s="995"/>
    </row>
    <row r="118" spans="1:130" s="199" customFormat="1" ht="26.25" customHeight="1" x14ac:dyDescent="0.15">
      <c r="A118" s="935" t="s">
        <v>405</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403</v>
      </c>
      <c r="AB118" s="916"/>
      <c r="AC118" s="916"/>
      <c r="AD118" s="916"/>
      <c r="AE118" s="917"/>
      <c r="AF118" s="915" t="s">
        <v>287</v>
      </c>
      <c r="AG118" s="916"/>
      <c r="AH118" s="916"/>
      <c r="AI118" s="916"/>
      <c r="AJ118" s="917"/>
      <c r="AK118" s="915" t="s">
        <v>286</v>
      </c>
      <c r="AL118" s="916"/>
      <c r="AM118" s="916"/>
      <c r="AN118" s="916"/>
      <c r="AO118" s="917"/>
      <c r="AP118" s="1002" t="s">
        <v>404</v>
      </c>
      <c r="AQ118" s="1003"/>
      <c r="AR118" s="1003"/>
      <c r="AS118" s="1003"/>
      <c r="AT118" s="1004"/>
      <c r="AU118" s="931"/>
      <c r="AV118" s="932"/>
      <c r="AW118" s="932"/>
      <c r="AX118" s="932"/>
      <c r="AY118" s="932"/>
      <c r="AZ118" s="1005" t="s">
        <v>432</v>
      </c>
      <c r="BA118" s="996"/>
      <c r="BB118" s="996"/>
      <c r="BC118" s="996"/>
      <c r="BD118" s="996"/>
      <c r="BE118" s="996"/>
      <c r="BF118" s="996"/>
      <c r="BG118" s="996"/>
      <c r="BH118" s="996"/>
      <c r="BI118" s="996"/>
      <c r="BJ118" s="996"/>
      <c r="BK118" s="996"/>
      <c r="BL118" s="996"/>
      <c r="BM118" s="996"/>
      <c r="BN118" s="996"/>
      <c r="BO118" s="996"/>
      <c r="BP118" s="997"/>
      <c r="BQ118" s="1028" t="s">
        <v>111</v>
      </c>
      <c r="BR118" s="1029"/>
      <c r="BS118" s="1029"/>
      <c r="BT118" s="1029"/>
      <c r="BU118" s="1029"/>
      <c r="BV118" s="1029" t="s">
        <v>111</v>
      </c>
      <c r="BW118" s="1029"/>
      <c r="BX118" s="1029"/>
      <c r="BY118" s="1029"/>
      <c r="BZ118" s="1029"/>
      <c r="CA118" s="1029" t="s">
        <v>111</v>
      </c>
      <c r="CB118" s="1029"/>
      <c r="CC118" s="1029"/>
      <c r="CD118" s="1029"/>
      <c r="CE118" s="1029"/>
      <c r="CF118" s="945" t="s">
        <v>111</v>
      </c>
      <c r="CG118" s="946"/>
      <c r="CH118" s="946"/>
      <c r="CI118" s="946"/>
      <c r="CJ118" s="946"/>
      <c r="CK118" s="976"/>
      <c r="CL118" s="977"/>
      <c r="CM118" s="947" t="s">
        <v>433</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111</v>
      </c>
      <c r="DH118" s="990"/>
      <c r="DI118" s="990"/>
      <c r="DJ118" s="990"/>
      <c r="DK118" s="991"/>
      <c r="DL118" s="992" t="s">
        <v>111</v>
      </c>
      <c r="DM118" s="990"/>
      <c r="DN118" s="990"/>
      <c r="DO118" s="990"/>
      <c r="DP118" s="991"/>
      <c r="DQ118" s="992" t="s">
        <v>111</v>
      </c>
      <c r="DR118" s="990"/>
      <c r="DS118" s="990"/>
      <c r="DT118" s="990"/>
      <c r="DU118" s="991"/>
      <c r="DV118" s="993" t="s">
        <v>111</v>
      </c>
      <c r="DW118" s="994"/>
      <c r="DX118" s="994"/>
      <c r="DY118" s="994"/>
      <c r="DZ118" s="995"/>
    </row>
    <row r="119" spans="1:130" s="199" customFormat="1" ht="26.25" customHeight="1" x14ac:dyDescent="0.15">
      <c r="A119" s="1089" t="s">
        <v>408</v>
      </c>
      <c r="B119" s="975"/>
      <c r="C119" s="954" t="s">
        <v>409</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111</v>
      </c>
      <c r="AB119" s="923"/>
      <c r="AC119" s="923"/>
      <c r="AD119" s="923"/>
      <c r="AE119" s="924"/>
      <c r="AF119" s="925" t="s">
        <v>111</v>
      </c>
      <c r="AG119" s="923"/>
      <c r="AH119" s="923"/>
      <c r="AI119" s="923"/>
      <c r="AJ119" s="924"/>
      <c r="AK119" s="925" t="s">
        <v>111</v>
      </c>
      <c r="AL119" s="923"/>
      <c r="AM119" s="923"/>
      <c r="AN119" s="923"/>
      <c r="AO119" s="924"/>
      <c r="AP119" s="926" t="s">
        <v>111</v>
      </c>
      <c r="AQ119" s="927"/>
      <c r="AR119" s="927"/>
      <c r="AS119" s="927"/>
      <c r="AT119" s="928"/>
      <c r="AU119" s="933"/>
      <c r="AV119" s="934"/>
      <c r="AW119" s="934"/>
      <c r="AX119" s="934"/>
      <c r="AY119" s="934"/>
      <c r="AZ119" s="230" t="s">
        <v>170</v>
      </c>
      <c r="BA119" s="230"/>
      <c r="BB119" s="230"/>
      <c r="BC119" s="230"/>
      <c r="BD119" s="230"/>
      <c r="BE119" s="230"/>
      <c r="BF119" s="230"/>
      <c r="BG119" s="230"/>
      <c r="BH119" s="230"/>
      <c r="BI119" s="230"/>
      <c r="BJ119" s="230"/>
      <c r="BK119" s="230"/>
      <c r="BL119" s="230"/>
      <c r="BM119" s="230"/>
      <c r="BN119" s="230"/>
      <c r="BO119" s="1006" t="s">
        <v>434</v>
      </c>
      <c r="BP119" s="1037"/>
      <c r="BQ119" s="1028">
        <v>29792440</v>
      </c>
      <c r="BR119" s="1029"/>
      <c r="BS119" s="1029"/>
      <c r="BT119" s="1029"/>
      <c r="BU119" s="1029"/>
      <c r="BV119" s="1029">
        <v>28505285</v>
      </c>
      <c r="BW119" s="1029"/>
      <c r="BX119" s="1029"/>
      <c r="BY119" s="1029"/>
      <c r="BZ119" s="1029"/>
      <c r="CA119" s="1029">
        <v>27462252</v>
      </c>
      <c r="CB119" s="1029"/>
      <c r="CC119" s="1029"/>
      <c r="CD119" s="1029"/>
      <c r="CE119" s="1029"/>
      <c r="CF119" s="1030"/>
      <c r="CG119" s="1031"/>
      <c r="CH119" s="1031"/>
      <c r="CI119" s="1031"/>
      <c r="CJ119" s="1032"/>
      <c r="CK119" s="978"/>
      <c r="CL119" s="979"/>
      <c r="CM119" s="1033" t="s">
        <v>435</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111</v>
      </c>
      <c r="DH119" s="1015"/>
      <c r="DI119" s="1015"/>
      <c r="DJ119" s="1015"/>
      <c r="DK119" s="1016"/>
      <c r="DL119" s="1014" t="s">
        <v>111</v>
      </c>
      <c r="DM119" s="1015"/>
      <c r="DN119" s="1015"/>
      <c r="DO119" s="1015"/>
      <c r="DP119" s="1016"/>
      <c r="DQ119" s="1014" t="s">
        <v>111</v>
      </c>
      <c r="DR119" s="1015"/>
      <c r="DS119" s="1015"/>
      <c r="DT119" s="1015"/>
      <c r="DU119" s="1016"/>
      <c r="DV119" s="1017" t="s">
        <v>111</v>
      </c>
      <c r="DW119" s="1018"/>
      <c r="DX119" s="1018"/>
      <c r="DY119" s="1018"/>
      <c r="DZ119" s="1019"/>
    </row>
    <row r="120" spans="1:130" s="199" customFormat="1" ht="26.25" customHeight="1" x14ac:dyDescent="0.15">
      <c r="A120" s="1090"/>
      <c r="B120" s="977"/>
      <c r="C120" s="947" t="s">
        <v>412</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111</v>
      </c>
      <c r="AB120" s="990"/>
      <c r="AC120" s="990"/>
      <c r="AD120" s="990"/>
      <c r="AE120" s="991"/>
      <c r="AF120" s="992" t="s">
        <v>111</v>
      </c>
      <c r="AG120" s="990"/>
      <c r="AH120" s="990"/>
      <c r="AI120" s="990"/>
      <c r="AJ120" s="991"/>
      <c r="AK120" s="992" t="s">
        <v>111</v>
      </c>
      <c r="AL120" s="990"/>
      <c r="AM120" s="990"/>
      <c r="AN120" s="990"/>
      <c r="AO120" s="991"/>
      <c r="AP120" s="993" t="s">
        <v>111</v>
      </c>
      <c r="AQ120" s="994"/>
      <c r="AR120" s="994"/>
      <c r="AS120" s="994"/>
      <c r="AT120" s="995"/>
      <c r="AU120" s="1020" t="s">
        <v>436</v>
      </c>
      <c r="AV120" s="1021"/>
      <c r="AW120" s="1021"/>
      <c r="AX120" s="1021"/>
      <c r="AY120" s="1022"/>
      <c r="AZ120" s="971" t="s">
        <v>437</v>
      </c>
      <c r="BA120" s="920"/>
      <c r="BB120" s="920"/>
      <c r="BC120" s="920"/>
      <c r="BD120" s="920"/>
      <c r="BE120" s="920"/>
      <c r="BF120" s="920"/>
      <c r="BG120" s="920"/>
      <c r="BH120" s="920"/>
      <c r="BI120" s="920"/>
      <c r="BJ120" s="920"/>
      <c r="BK120" s="920"/>
      <c r="BL120" s="920"/>
      <c r="BM120" s="920"/>
      <c r="BN120" s="920"/>
      <c r="BO120" s="920"/>
      <c r="BP120" s="921"/>
      <c r="BQ120" s="957">
        <v>4505047</v>
      </c>
      <c r="BR120" s="958"/>
      <c r="BS120" s="958"/>
      <c r="BT120" s="958"/>
      <c r="BU120" s="958"/>
      <c r="BV120" s="958">
        <v>4722368</v>
      </c>
      <c r="BW120" s="958"/>
      <c r="BX120" s="958"/>
      <c r="BY120" s="958"/>
      <c r="BZ120" s="958"/>
      <c r="CA120" s="958">
        <v>3489418</v>
      </c>
      <c r="CB120" s="958"/>
      <c r="CC120" s="958"/>
      <c r="CD120" s="958"/>
      <c r="CE120" s="958"/>
      <c r="CF120" s="972">
        <v>41.3</v>
      </c>
      <c r="CG120" s="973"/>
      <c r="CH120" s="973"/>
      <c r="CI120" s="973"/>
      <c r="CJ120" s="973"/>
      <c r="CK120" s="1038" t="s">
        <v>438</v>
      </c>
      <c r="CL120" s="1039"/>
      <c r="CM120" s="1039"/>
      <c r="CN120" s="1039"/>
      <c r="CO120" s="1040"/>
      <c r="CP120" s="1046" t="s">
        <v>386</v>
      </c>
      <c r="CQ120" s="1047"/>
      <c r="CR120" s="1047"/>
      <c r="CS120" s="1047"/>
      <c r="CT120" s="1047"/>
      <c r="CU120" s="1047"/>
      <c r="CV120" s="1047"/>
      <c r="CW120" s="1047"/>
      <c r="CX120" s="1047"/>
      <c r="CY120" s="1047"/>
      <c r="CZ120" s="1047"/>
      <c r="DA120" s="1047"/>
      <c r="DB120" s="1047"/>
      <c r="DC120" s="1047"/>
      <c r="DD120" s="1047"/>
      <c r="DE120" s="1047"/>
      <c r="DF120" s="1048"/>
      <c r="DG120" s="957">
        <v>9398037</v>
      </c>
      <c r="DH120" s="958"/>
      <c r="DI120" s="958"/>
      <c r="DJ120" s="958"/>
      <c r="DK120" s="958"/>
      <c r="DL120" s="958">
        <v>8515146</v>
      </c>
      <c r="DM120" s="958"/>
      <c r="DN120" s="958"/>
      <c r="DO120" s="958"/>
      <c r="DP120" s="958"/>
      <c r="DQ120" s="958">
        <v>7675053</v>
      </c>
      <c r="DR120" s="958"/>
      <c r="DS120" s="958"/>
      <c r="DT120" s="958"/>
      <c r="DU120" s="958"/>
      <c r="DV120" s="959">
        <v>90.9</v>
      </c>
      <c r="DW120" s="959"/>
      <c r="DX120" s="959"/>
      <c r="DY120" s="959"/>
      <c r="DZ120" s="960"/>
    </row>
    <row r="121" spans="1:130" s="199" customFormat="1" ht="26.25" customHeight="1" x14ac:dyDescent="0.15">
      <c r="A121" s="1090"/>
      <c r="B121" s="977"/>
      <c r="C121" s="998" t="s">
        <v>439</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111</v>
      </c>
      <c r="AB121" s="990"/>
      <c r="AC121" s="990"/>
      <c r="AD121" s="990"/>
      <c r="AE121" s="991"/>
      <c r="AF121" s="992" t="s">
        <v>111</v>
      </c>
      <c r="AG121" s="990"/>
      <c r="AH121" s="990"/>
      <c r="AI121" s="990"/>
      <c r="AJ121" s="991"/>
      <c r="AK121" s="992" t="s">
        <v>111</v>
      </c>
      <c r="AL121" s="990"/>
      <c r="AM121" s="990"/>
      <c r="AN121" s="990"/>
      <c r="AO121" s="991"/>
      <c r="AP121" s="993" t="s">
        <v>111</v>
      </c>
      <c r="AQ121" s="994"/>
      <c r="AR121" s="994"/>
      <c r="AS121" s="994"/>
      <c r="AT121" s="995"/>
      <c r="AU121" s="1023"/>
      <c r="AV121" s="1024"/>
      <c r="AW121" s="1024"/>
      <c r="AX121" s="1024"/>
      <c r="AY121" s="1025"/>
      <c r="AZ121" s="980" t="s">
        <v>440</v>
      </c>
      <c r="BA121" s="981"/>
      <c r="BB121" s="981"/>
      <c r="BC121" s="981"/>
      <c r="BD121" s="981"/>
      <c r="BE121" s="981"/>
      <c r="BF121" s="981"/>
      <c r="BG121" s="981"/>
      <c r="BH121" s="981"/>
      <c r="BI121" s="981"/>
      <c r="BJ121" s="981"/>
      <c r="BK121" s="981"/>
      <c r="BL121" s="981"/>
      <c r="BM121" s="981"/>
      <c r="BN121" s="981"/>
      <c r="BO121" s="981"/>
      <c r="BP121" s="982"/>
      <c r="BQ121" s="950">
        <v>1383742</v>
      </c>
      <c r="BR121" s="951"/>
      <c r="BS121" s="951"/>
      <c r="BT121" s="951"/>
      <c r="BU121" s="951"/>
      <c r="BV121" s="951">
        <v>1167294</v>
      </c>
      <c r="BW121" s="951"/>
      <c r="BX121" s="951"/>
      <c r="BY121" s="951"/>
      <c r="BZ121" s="951"/>
      <c r="CA121" s="951">
        <v>924642</v>
      </c>
      <c r="CB121" s="951"/>
      <c r="CC121" s="951"/>
      <c r="CD121" s="951"/>
      <c r="CE121" s="951"/>
      <c r="CF121" s="945">
        <v>11</v>
      </c>
      <c r="CG121" s="946"/>
      <c r="CH121" s="946"/>
      <c r="CI121" s="946"/>
      <c r="CJ121" s="946"/>
      <c r="CK121" s="1041"/>
      <c r="CL121" s="1042"/>
      <c r="CM121" s="1042"/>
      <c r="CN121" s="1042"/>
      <c r="CO121" s="1043"/>
      <c r="CP121" s="1051" t="s">
        <v>384</v>
      </c>
      <c r="CQ121" s="1052"/>
      <c r="CR121" s="1052"/>
      <c r="CS121" s="1052"/>
      <c r="CT121" s="1052"/>
      <c r="CU121" s="1052"/>
      <c r="CV121" s="1052"/>
      <c r="CW121" s="1052"/>
      <c r="CX121" s="1052"/>
      <c r="CY121" s="1052"/>
      <c r="CZ121" s="1052"/>
      <c r="DA121" s="1052"/>
      <c r="DB121" s="1052"/>
      <c r="DC121" s="1052"/>
      <c r="DD121" s="1052"/>
      <c r="DE121" s="1052"/>
      <c r="DF121" s="1053"/>
      <c r="DG121" s="950">
        <v>470338</v>
      </c>
      <c r="DH121" s="951"/>
      <c r="DI121" s="951"/>
      <c r="DJ121" s="951"/>
      <c r="DK121" s="951"/>
      <c r="DL121" s="951">
        <v>552758</v>
      </c>
      <c r="DM121" s="951"/>
      <c r="DN121" s="951"/>
      <c r="DO121" s="951"/>
      <c r="DP121" s="951"/>
      <c r="DQ121" s="951">
        <v>701940</v>
      </c>
      <c r="DR121" s="951"/>
      <c r="DS121" s="951"/>
      <c r="DT121" s="951"/>
      <c r="DU121" s="951"/>
      <c r="DV121" s="952">
        <v>8.3000000000000007</v>
      </c>
      <c r="DW121" s="952"/>
      <c r="DX121" s="952"/>
      <c r="DY121" s="952"/>
      <c r="DZ121" s="953"/>
    </row>
    <row r="122" spans="1:130" s="199" customFormat="1" ht="26.25" customHeight="1" x14ac:dyDescent="0.15">
      <c r="A122" s="1090"/>
      <c r="B122" s="977"/>
      <c r="C122" s="947" t="s">
        <v>422</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111</v>
      </c>
      <c r="AB122" s="990"/>
      <c r="AC122" s="990"/>
      <c r="AD122" s="990"/>
      <c r="AE122" s="991"/>
      <c r="AF122" s="992" t="s">
        <v>111</v>
      </c>
      <c r="AG122" s="990"/>
      <c r="AH122" s="990"/>
      <c r="AI122" s="990"/>
      <c r="AJ122" s="991"/>
      <c r="AK122" s="992" t="s">
        <v>111</v>
      </c>
      <c r="AL122" s="990"/>
      <c r="AM122" s="990"/>
      <c r="AN122" s="990"/>
      <c r="AO122" s="991"/>
      <c r="AP122" s="993" t="s">
        <v>111</v>
      </c>
      <c r="AQ122" s="994"/>
      <c r="AR122" s="994"/>
      <c r="AS122" s="994"/>
      <c r="AT122" s="995"/>
      <c r="AU122" s="1023"/>
      <c r="AV122" s="1024"/>
      <c r="AW122" s="1024"/>
      <c r="AX122" s="1024"/>
      <c r="AY122" s="1025"/>
      <c r="AZ122" s="1005" t="s">
        <v>441</v>
      </c>
      <c r="BA122" s="996"/>
      <c r="BB122" s="996"/>
      <c r="BC122" s="996"/>
      <c r="BD122" s="996"/>
      <c r="BE122" s="996"/>
      <c r="BF122" s="996"/>
      <c r="BG122" s="996"/>
      <c r="BH122" s="996"/>
      <c r="BI122" s="996"/>
      <c r="BJ122" s="996"/>
      <c r="BK122" s="996"/>
      <c r="BL122" s="996"/>
      <c r="BM122" s="996"/>
      <c r="BN122" s="996"/>
      <c r="BO122" s="996"/>
      <c r="BP122" s="997"/>
      <c r="BQ122" s="1028">
        <v>18126138</v>
      </c>
      <c r="BR122" s="1029"/>
      <c r="BS122" s="1029"/>
      <c r="BT122" s="1029"/>
      <c r="BU122" s="1029"/>
      <c r="BV122" s="1029">
        <v>17648991</v>
      </c>
      <c r="BW122" s="1029"/>
      <c r="BX122" s="1029"/>
      <c r="BY122" s="1029"/>
      <c r="BZ122" s="1029"/>
      <c r="CA122" s="1029">
        <v>17106800</v>
      </c>
      <c r="CB122" s="1029"/>
      <c r="CC122" s="1029"/>
      <c r="CD122" s="1029"/>
      <c r="CE122" s="1029"/>
      <c r="CF122" s="1049">
        <v>202.6</v>
      </c>
      <c r="CG122" s="1050"/>
      <c r="CH122" s="1050"/>
      <c r="CI122" s="1050"/>
      <c r="CJ122" s="1050"/>
      <c r="CK122" s="1041"/>
      <c r="CL122" s="1042"/>
      <c r="CM122" s="1042"/>
      <c r="CN122" s="1042"/>
      <c r="CO122" s="1043"/>
      <c r="CP122" s="1051" t="s">
        <v>382</v>
      </c>
      <c r="CQ122" s="1052"/>
      <c r="CR122" s="1052"/>
      <c r="CS122" s="1052"/>
      <c r="CT122" s="1052"/>
      <c r="CU122" s="1052"/>
      <c r="CV122" s="1052"/>
      <c r="CW122" s="1052"/>
      <c r="CX122" s="1052"/>
      <c r="CY122" s="1052"/>
      <c r="CZ122" s="1052"/>
      <c r="DA122" s="1052"/>
      <c r="DB122" s="1052"/>
      <c r="DC122" s="1052"/>
      <c r="DD122" s="1052"/>
      <c r="DE122" s="1052"/>
      <c r="DF122" s="1053"/>
      <c r="DG122" s="950">
        <v>885</v>
      </c>
      <c r="DH122" s="951"/>
      <c r="DI122" s="951"/>
      <c r="DJ122" s="951"/>
      <c r="DK122" s="951"/>
      <c r="DL122" s="951">
        <v>1047</v>
      </c>
      <c r="DM122" s="951"/>
      <c r="DN122" s="951"/>
      <c r="DO122" s="951"/>
      <c r="DP122" s="951"/>
      <c r="DQ122" s="951">
        <v>1367</v>
      </c>
      <c r="DR122" s="951"/>
      <c r="DS122" s="951"/>
      <c r="DT122" s="951"/>
      <c r="DU122" s="951"/>
      <c r="DV122" s="952">
        <v>0</v>
      </c>
      <c r="DW122" s="952"/>
      <c r="DX122" s="952"/>
      <c r="DY122" s="952"/>
      <c r="DZ122" s="953"/>
    </row>
    <row r="123" spans="1:130" s="199" customFormat="1" ht="26.25" customHeight="1" x14ac:dyDescent="0.15">
      <c r="A123" s="1090"/>
      <c r="B123" s="977"/>
      <c r="C123" s="947" t="s">
        <v>428</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v>14251</v>
      </c>
      <c r="AB123" s="990"/>
      <c r="AC123" s="990"/>
      <c r="AD123" s="990"/>
      <c r="AE123" s="991"/>
      <c r="AF123" s="992">
        <v>14007</v>
      </c>
      <c r="AG123" s="990"/>
      <c r="AH123" s="990"/>
      <c r="AI123" s="990"/>
      <c r="AJ123" s="991"/>
      <c r="AK123" s="992">
        <v>12846</v>
      </c>
      <c r="AL123" s="990"/>
      <c r="AM123" s="990"/>
      <c r="AN123" s="990"/>
      <c r="AO123" s="991"/>
      <c r="AP123" s="993">
        <v>0.2</v>
      </c>
      <c r="AQ123" s="994"/>
      <c r="AR123" s="994"/>
      <c r="AS123" s="994"/>
      <c r="AT123" s="995"/>
      <c r="AU123" s="1026"/>
      <c r="AV123" s="1027"/>
      <c r="AW123" s="1027"/>
      <c r="AX123" s="1027"/>
      <c r="AY123" s="1027"/>
      <c r="AZ123" s="230" t="s">
        <v>170</v>
      </c>
      <c r="BA123" s="230"/>
      <c r="BB123" s="230"/>
      <c r="BC123" s="230"/>
      <c r="BD123" s="230"/>
      <c r="BE123" s="230"/>
      <c r="BF123" s="230"/>
      <c r="BG123" s="230"/>
      <c r="BH123" s="230"/>
      <c r="BI123" s="230"/>
      <c r="BJ123" s="230"/>
      <c r="BK123" s="230"/>
      <c r="BL123" s="230"/>
      <c r="BM123" s="230"/>
      <c r="BN123" s="230"/>
      <c r="BO123" s="1006" t="s">
        <v>442</v>
      </c>
      <c r="BP123" s="1037"/>
      <c r="BQ123" s="1096">
        <v>24014927</v>
      </c>
      <c r="BR123" s="1097"/>
      <c r="BS123" s="1097"/>
      <c r="BT123" s="1097"/>
      <c r="BU123" s="1097"/>
      <c r="BV123" s="1097">
        <v>23538653</v>
      </c>
      <c r="BW123" s="1097"/>
      <c r="BX123" s="1097"/>
      <c r="BY123" s="1097"/>
      <c r="BZ123" s="1097"/>
      <c r="CA123" s="1097">
        <v>21520860</v>
      </c>
      <c r="CB123" s="1097"/>
      <c r="CC123" s="1097"/>
      <c r="CD123" s="1097"/>
      <c r="CE123" s="1097"/>
      <c r="CF123" s="1030"/>
      <c r="CG123" s="1031"/>
      <c r="CH123" s="1031"/>
      <c r="CI123" s="1031"/>
      <c r="CJ123" s="1032"/>
      <c r="CK123" s="1041"/>
      <c r="CL123" s="1042"/>
      <c r="CM123" s="1042"/>
      <c r="CN123" s="1042"/>
      <c r="CO123" s="1043"/>
      <c r="CP123" s="1051" t="s">
        <v>385</v>
      </c>
      <c r="CQ123" s="1052"/>
      <c r="CR123" s="1052"/>
      <c r="CS123" s="1052"/>
      <c r="CT123" s="1052"/>
      <c r="CU123" s="1052"/>
      <c r="CV123" s="1052"/>
      <c r="CW123" s="1052"/>
      <c r="CX123" s="1052"/>
      <c r="CY123" s="1052"/>
      <c r="CZ123" s="1052"/>
      <c r="DA123" s="1052"/>
      <c r="DB123" s="1052"/>
      <c r="DC123" s="1052"/>
      <c r="DD123" s="1052"/>
      <c r="DE123" s="1052"/>
      <c r="DF123" s="1053"/>
      <c r="DG123" s="989">
        <v>456</v>
      </c>
      <c r="DH123" s="990"/>
      <c r="DI123" s="990"/>
      <c r="DJ123" s="990"/>
      <c r="DK123" s="991"/>
      <c r="DL123" s="992">
        <v>1174</v>
      </c>
      <c r="DM123" s="990"/>
      <c r="DN123" s="990"/>
      <c r="DO123" s="990"/>
      <c r="DP123" s="991"/>
      <c r="DQ123" s="992">
        <v>1304</v>
      </c>
      <c r="DR123" s="990"/>
      <c r="DS123" s="990"/>
      <c r="DT123" s="990"/>
      <c r="DU123" s="991"/>
      <c r="DV123" s="993">
        <v>0</v>
      </c>
      <c r="DW123" s="994"/>
      <c r="DX123" s="994"/>
      <c r="DY123" s="994"/>
      <c r="DZ123" s="995"/>
    </row>
    <row r="124" spans="1:130" s="199" customFormat="1" ht="26.25" customHeight="1" thickBot="1" x14ac:dyDescent="0.2">
      <c r="A124" s="1090"/>
      <c r="B124" s="977"/>
      <c r="C124" s="947" t="s">
        <v>431</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111</v>
      </c>
      <c r="AB124" s="990"/>
      <c r="AC124" s="990"/>
      <c r="AD124" s="990"/>
      <c r="AE124" s="991"/>
      <c r="AF124" s="992" t="s">
        <v>111</v>
      </c>
      <c r="AG124" s="990"/>
      <c r="AH124" s="990"/>
      <c r="AI124" s="990"/>
      <c r="AJ124" s="991"/>
      <c r="AK124" s="992" t="s">
        <v>111</v>
      </c>
      <c r="AL124" s="990"/>
      <c r="AM124" s="990"/>
      <c r="AN124" s="990"/>
      <c r="AO124" s="991"/>
      <c r="AP124" s="993" t="s">
        <v>111</v>
      </c>
      <c r="AQ124" s="994"/>
      <c r="AR124" s="994"/>
      <c r="AS124" s="994"/>
      <c r="AT124" s="995"/>
      <c r="AU124" s="1092" t="s">
        <v>443</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69.900000000000006</v>
      </c>
      <c r="BR124" s="1059"/>
      <c r="BS124" s="1059"/>
      <c r="BT124" s="1059"/>
      <c r="BU124" s="1059"/>
      <c r="BV124" s="1059">
        <v>56.9</v>
      </c>
      <c r="BW124" s="1059"/>
      <c r="BX124" s="1059"/>
      <c r="BY124" s="1059"/>
      <c r="BZ124" s="1059"/>
      <c r="CA124" s="1059">
        <v>70.3</v>
      </c>
      <c r="CB124" s="1059"/>
      <c r="CC124" s="1059"/>
      <c r="CD124" s="1059"/>
      <c r="CE124" s="1059"/>
      <c r="CF124" s="1060"/>
      <c r="CG124" s="1061"/>
      <c r="CH124" s="1061"/>
      <c r="CI124" s="1061"/>
      <c r="CJ124" s="1062"/>
      <c r="CK124" s="1044"/>
      <c r="CL124" s="1044"/>
      <c r="CM124" s="1044"/>
      <c r="CN124" s="1044"/>
      <c r="CO124" s="1045"/>
      <c r="CP124" s="1051" t="s">
        <v>444</v>
      </c>
      <c r="CQ124" s="1052"/>
      <c r="CR124" s="1052"/>
      <c r="CS124" s="1052"/>
      <c r="CT124" s="1052"/>
      <c r="CU124" s="1052"/>
      <c r="CV124" s="1052"/>
      <c r="CW124" s="1052"/>
      <c r="CX124" s="1052"/>
      <c r="CY124" s="1052"/>
      <c r="CZ124" s="1052"/>
      <c r="DA124" s="1052"/>
      <c r="DB124" s="1052"/>
      <c r="DC124" s="1052"/>
      <c r="DD124" s="1052"/>
      <c r="DE124" s="1052"/>
      <c r="DF124" s="1053"/>
      <c r="DG124" s="1036" t="s">
        <v>111</v>
      </c>
      <c r="DH124" s="1015"/>
      <c r="DI124" s="1015"/>
      <c r="DJ124" s="1015"/>
      <c r="DK124" s="1016"/>
      <c r="DL124" s="1014" t="s">
        <v>111</v>
      </c>
      <c r="DM124" s="1015"/>
      <c r="DN124" s="1015"/>
      <c r="DO124" s="1015"/>
      <c r="DP124" s="1016"/>
      <c r="DQ124" s="1014" t="s">
        <v>111</v>
      </c>
      <c r="DR124" s="1015"/>
      <c r="DS124" s="1015"/>
      <c r="DT124" s="1015"/>
      <c r="DU124" s="1016"/>
      <c r="DV124" s="1017" t="s">
        <v>111</v>
      </c>
      <c r="DW124" s="1018"/>
      <c r="DX124" s="1018"/>
      <c r="DY124" s="1018"/>
      <c r="DZ124" s="1019"/>
    </row>
    <row r="125" spans="1:130" s="199" customFormat="1" ht="26.25" customHeight="1" x14ac:dyDescent="0.15">
      <c r="A125" s="1090"/>
      <c r="B125" s="977"/>
      <c r="C125" s="947" t="s">
        <v>433</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111</v>
      </c>
      <c r="AB125" s="990"/>
      <c r="AC125" s="990"/>
      <c r="AD125" s="990"/>
      <c r="AE125" s="991"/>
      <c r="AF125" s="992" t="s">
        <v>111</v>
      </c>
      <c r="AG125" s="990"/>
      <c r="AH125" s="990"/>
      <c r="AI125" s="990"/>
      <c r="AJ125" s="991"/>
      <c r="AK125" s="992" t="s">
        <v>111</v>
      </c>
      <c r="AL125" s="990"/>
      <c r="AM125" s="990"/>
      <c r="AN125" s="990"/>
      <c r="AO125" s="991"/>
      <c r="AP125" s="993" t="s">
        <v>111</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445</v>
      </c>
      <c r="CL125" s="1039"/>
      <c r="CM125" s="1039"/>
      <c r="CN125" s="1039"/>
      <c r="CO125" s="1040"/>
      <c r="CP125" s="971" t="s">
        <v>446</v>
      </c>
      <c r="CQ125" s="920"/>
      <c r="CR125" s="920"/>
      <c r="CS125" s="920"/>
      <c r="CT125" s="920"/>
      <c r="CU125" s="920"/>
      <c r="CV125" s="920"/>
      <c r="CW125" s="920"/>
      <c r="CX125" s="920"/>
      <c r="CY125" s="920"/>
      <c r="CZ125" s="920"/>
      <c r="DA125" s="920"/>
      <c r="DB125" s="920"/>
      <c r="DC125" s="920"/>
      <c r="DD125" s="920"/>
      <c r="DE125" s="920"/>
      <c r="DF125" s="921"/>
      <c r="DG125" s="957" t="s">
        <v>111</v>
      </c>
      <c r="DH125" s="958"/>
      <c r="DI125" s="958"/>
      <c r="DJ125" s="958"/>
      <c r="DK125" s="958"/>
      <c r="DL125" s="958" t="s">
        <v>111</v>
      </c>
      <c r="DM125" s="958"/>
      <c r="DN125" s="958"/>
      <c r="DO125" s="958"/>
      <c r="DP125" s="958"/>
      <c r="DQ125" s="958" t="s">
        <v>111</v>
      </c>
      <c r="DR125" s="958"/>
      <c r="DS125" s="958"/>
      <c r="DT125" s="958"/>
      <c r="DU125" s="958"/>
      <c r="DV125" s="959" t="s">
        <v>111</v>
      </c>
      <c r="DW125" s="959"/>
      <c r="DX125" s="959"/>
      <c r="DY125" s="959"/>
      <c r="DZ125" s="960"/>
    </row>
    <row r="126" spans="1:130" s="199" customFormat="1" ht="26.25" customHeight="1" thickBot="1" x14ac:dyDescent="0.2">
      <c r="A126" s="1090"/>
      <c r="B126" s="977"/>
      <c r="C126" s="947" t="s">
        <v>435</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111</v>
      </c>
      <c r="AB126" s="990"/>
      <c r="AC126" s="990"/>
      <c r="AD126" s="990"/>
      <c r="AE126" s="991"/>
      <c r="AF126" s="992" t="s">
        <v>111</v>
      </c>
      <c r="AG126" s="990"/>
      <c r="AH126" s="990"/>
      <c r="AI126" s="990"/>
      <c r="AJ126" s="991"/>
      <c r="AK126" s="992" t="s">
        <v>111</v>
      </c>
      <c r="AL126" s="990"/>
      <c r="AM126" s="990"/>
      <c r="AN126" s="990"/>
      <c r="AO126" s="991"/>
      <c r="AP126" s="993" t="s">
        <v>111</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447</v>
      </c>
      <c r="CQ126" s="981"/>
      <c r="CR126" s="981"/>
      <c r="CS126" s="981"/>
      <c r="CT126" s="981"/>
      <c r="CU126" s="981"/>
      <c r="CV126" s="981"/>
      <c r="CW126" s="981"/>
      <c r="CX126" s="981"/>
      <c r="CY126" s="981"/>
      <c r="CZ126" s="981"/>
      <c r="DA126" s="981"/>
      <c r="DB126" s="981"/>
      <c r="DC126" s="981"/>
      <c r="DD126" s="981"/>
      <c r="DE126" s="981"/>
      <c r="DF126" s="982"/>
      <c r="DG126" s="950" t="s">
        <v>111</v>
      </c>
      <c r="DH126" s="951"/>
      <c r="DI126" s="951"/>
      <c r="DJ126" s="951"/>
      <c r="DK126" s="951"/>
      <c r="DL126" s="951" t="s">
        <v>111</v>
      </c>
      <c r="DM126" s="951"/>
      <c r="DN126" s="951"/>
      <c r="DO126" s="951"/>
      <c r="DP126" s="951"/>
      <c r="DQ126" s="951" t="s">
        <v>111</v>
      </c>
      <c r="DR126" s="951"/>
      <c r="DS126" s="951"/>
      <c r="DT126" s="951"/>
      <c r="DU126" s="951"/>
      <c r="DV126" s="952" t="s">
        <v>111</v>
      </c>
      <c r="DW126" s="952"/>
      <c r="DX126" s="952"/>
      <c r="DY126" s="952"/>
      <c r="DZ126" s="953"/>
    </row>
    <row r="127" spans="1:130" s="199" customFormat="1" ht="26.25" customHeight="1" x14ac:dyDescent="0.15">
      <c r="A127" s="1091"/>
      <c r="B127" s="979"/>
      <c r="C127" s="1033" t="s">
        <v>448</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594</v>
      </c>
      <c r="AB127" s="990"/>
      <c r="AC127" s="990"/>
      <c r="AD127" s="990"/>
      <c r="AE127" s="991"/>
      <c r="AF127" s="992">
        <v>229</v>
      </c>
      <c r="AG127" s="990"/>
      <c r="AH127" s="990"/>
      <c r="AI127" s="990"/>
      <c r="AJ127" s="991"/>
      <c r="AK127" s="992">
        <v>185</v>
      </c>
      <c r="AL127" s="990"/>
      <c r="AM127" s="990"/>
      <c r="AN127" s="990"/>
      <c r="AO127" s="991"/>
      <c r="AP127" s="993">
        <v>0</v>
      </c>
      <c r="AQ127" s="994"/>
      <c r="AR127" s="994"/>
      <c r="AS127" s="994"/>
      <c r="AT127" s="995"/>
      <c r="AU127" s="235"/>
      <c r="AV127" s="235"/>
      <c r="AW127" s="235"/>
      <c r="AX127" s="1063" t="s">
        <v>449</v>
      </c>
      <c r="AY127" s="1064"/>
      <c r="AZ127" s="1064"/>
      <c r="BA127" s="1064"/>
      <c r="BB127" s="1064"/>
      <c r="BC127" s="1064"/>
      <c r="BD127" s="1064"/>
      <c r="BE127" s="1065"/>
      <c r="BF127" s="1066" t="s">
        <v>450</v>
      </c>
      <c r="BG127" s="1064"/>
      <c r="BH127" s="1064"/>
      <c r="BI127" s="1064"/>
      <c r="BJ127" s="1064"/>
      <c r="BK127" s="1064"/>
      <c r="BL127" s="1065"/>
      <c r="BM127" s="1066" t="s">
        <v>451</v>
      </c>
      <c r="BN127" s="1064"/>
      <c r="BO127" s="1064"/>
      <c r="BP127" s="1064"/>
      <c r="BQ127" s="1064"/>
      <c r="BR127" s="1064"/>
      <c r="BS127" s="1065"/>
      <c r="BT127" s="1066" t="s">
        <v>452</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453</v>
      </c>
      <c r="CQ127" s="981"/>
      <c r="CR127" s="981"/>
      <c r="CS127" s="981"/>
      <c r="CT127" s="981"/>
      <c r="CU127" s="981"/>
      <c r="CV127" s="981"/>
      <c r="CW127" s="981"/>
      <c r="CX127" s="981"/>
      <c r="CY127" s="981"/>
      <c r="CZ127" s="981"/>
      <c r="DA127" s="981"/>
      <c r="DB127" s="981"/>
      <c r="DC127" s="981"/>
      <c r="DD127" s="981"/>
      <c r="DE127" s="981"/>
      <c r="DF127" s="982"/>
      <c r="DG127" s="950" t="s">
        <v>111</v>
      </c>
      <c r="DH127" s="951"/>
      <c r="DI127" s="951"/>
      <c r="DJ127" s="951"/>
      <c r="DK127" s="951"/>
      <c r="DL127" s="951" t="s">
        <v>111</v>
      </c>
      <c r="DM127" s="951"/>
      <c r="DN127" s="951"/>
      <c r="DO127" s="951"/>
      <c r="DP127" s="951"/>
      <c r="DQ127" s="951" t="s">
        <v>111</v>
      </c>
      <c r="DR127" s="951"/>
      <c r="DS127" s="951"/>
      <c r="DT127" s="951"/>
      <c r="DU127" s="951"/>
      <c r="DV127" s="952" t="s">
        <v>111</v>
      </c>
      <c r="DW127" s="952"/>
      <c r="DX127" s="952"/>
      <c r="DY127" s="952"/>
      <c r="DZ127" s="953"/>
    </row>
    <row r="128" spans="1:130" s="199" customFormat="1" ht="26.25" customHeight="1" thickBot="1" x14ac:dyDescent="0.2">
      <c r="A128" s="1074" t="s">
        <v>454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455</v>
      </c>
      <c r="X128" s="1076"/>
      <c r="Y128" s="1076"/>
      <c r="Z128" s="1077"/>
      <c r="AA128" s="1078">
        <v>226198</v>
      </c>
      <c r="AB128" s="1079"/>
      <c r="AC128" s="1079"/>
      <c r="AD128" s="1079"/>
      <c r="AE128" s="1080"/>
      <c r="AF128" s="1081">
        <v>199807</v>
      </c>
      <c r="AG128" s="1079"/>
      <c r="AH128" s="1079"/>
      <c r="AI128" s="1079"/>
      <c r="AJ128" s="1080"/>
      <c r="AK128" s="1081">
        <v>192911</v>
      </c>
      <c r="AL128" s="1079"/>
      <c r="AM128" s="1079"/>
      <c r="AN128" s="1079"/>
      <c r="AO128" s="1080"/>
      <c r="AP128" s="1082"/>
      <c r="AQ128" s="1083"/>
      <c r="AR128" s="1083"/>
      <c r="AS128" s="1083"/>
      <c r="AT128" s="1084"/>
      <c r="AU128" s="235"/>
      <c r="AV128" s="235"/>
      <c r="AW128" s="235"/>
      <c r="AX128" s="919" t="s">
        <v>456</v>
      </c>
      <c r="AY128" s="920"/>
      <c r="AZ128" s="920"/>
      <c r="BA128" s="920"/>
      <c r="BB128" s="920"/>
      <c r="BC128" s="920"/>
      <c r="BD128" s="920"/>
      <c r="BE128" s="921"/>
      <c r="BF128" s="1085" t="s">
        <v>111</v>
      </c>
      <c r="BG128" s="1086"/>
      <c r="BH128" s="1086"/>
      <c r="BI128" s="1086"/>
      <c r="BJ128" s="1086"/>
      <c r="BK128" s="1086"/>
      <c r="BL128" s="1087"/>
      <c r="BM128" s="1085">
        <v>13.34</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457</v>
      </c>
      <c r="CQ128" s="1068"/>
      <c r="CR128" s="1068"/>
      <c r="CS128" s="1068"/>
      <c r="CT128" s="1068"/>
      <c r="CU128" s="1068"/>
      <c r="CV128" s="1068"/>
      <c r="CW128" s="1068"/>
      <c r="CX128" s="1068"/>
      <c r="CY128" s="1068"/>
      <c r="CZ128" s="1068"/>
      <c r="DA128" s="1068"/>
      <c r="DB128" s="1068"/>
      <c r="DC128" s="1068"/>
      <c r="DD128" s="1068"/>
      <c r="DE128" s="1068"/>
      <c r="DF128" s="1069"/>
      <c r="DG128" s="1070" t="s">
        <v>111</v>
      </c>
      <c r="DH128" s="1071"/>
      <c r="DI128" s="1071"/>
      <c r="DJ128" s="1071"/>
      <c r="DK128" s="1071"/>
      <c r="DL128" s="1071" t="s">
        <v>111</v>
      </c>
      <c r="DM128" s="1071"/>
      <c r="DN128" s="1071"/>
      <c r="DO128" s="1071"/>
      <c r="DP128" s="1071"/>
      <c r="DQ128" s="1071" t="s">
        <v>111</v>
      </c>
      <c r="DR128" s="1071"/>
      <c r="DS128" s="1071"/>
      <c r="DT128" s="1071"/>
      <c r="DU128" s="1071"/>
      <c r="DV128" s="1072" t="s">
        <v>111</v>
      </c>
      <c r="DW128" s="1072"/>
      <c r="DX128" s="1072"/>
      <c r="DY128" s="1072"/>
      <c r="DZ128" s="1073"/>
    </row>
    <row r="129" spans="1:131" s="199" customFormat="1" ht="26.25" customHeight="1" x14ac:dyDescent="0.15">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458</v>
      </c>
      <c r="X129" s="1105"/>
      <c r="Y129" s="1105"/>
      <c r="Z129" s="1106"/>
      <c r="AA129" s="989">
        <v>9992917</v>
      </c>
      <c r="AB129" s="990"/>
      <c r="AC129" s="990"/>
      <c r="AD129" s="990"/>
      <c r="AE129" s="991"/>
      <c r="AF129" s="992">
        <v>10393385</v>
      </c>
      <c r="AG129" s="990"/>
      <c r="AH129" s="990"/>
      <c r="AI129" s="990"/>
      <c r="AJ129" s="991"/>
      <c r="AK129" s="992">
        <v>9983146</v>
      </c>
      <c r="AL129" s="990"/>
      <c r="AM129" s="990"/>
      <c r="AN129" s="990"/>
      <c r="AO129" s="991"/>
      <c r="AP129" s="1107"/>
      <c r="AQ129" s="1108"/>
      <c r="AR129" s="1108"/>
      <c r="AS129" s="1108"/>
      <c r="AT129" s="1109"/>
      <c r="AU129" s="237"/>
      <c r="AV129" s="237"/>
      <c r="AW129" s="237"/>
      <c r="AX129" s="1098" t="s">
        <v>459</v>
      </c>
      <c r="AY129" s="981"/>
      <c r="AZ129" s="981"/>
      <c r="BA129" s="981"/>
      <c r="BB129" s="981"/>
      <c r="BC129" s="981"/>
      <c r="BD129" s="981"/>
      <c r="BE129" s="982"/>
      <c r="BF129" s="1099" t="s">
        <v>111</v>
      </c>
      <c r="BG129" s="1100"/>
      <c r="BH129" s="1100"/>
      <c r="BI129" s="1100"/>
      <c r="BJ129" s="1100"/>
      <c r="BK129" s="1100"/>
      <c r="BL129" s="1101"/>
      <c r="BM129" s="1099">
        <v>18.34</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460</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461</v>
      </c>
      <c r="X130" s="1105"/>
      <c r="Y130" s="1105"/>
      <c r="Z130" s="1106"/>
      <c r="AA130" s="989">
        <v>1738922</v>
      </c>
      <c r="AB130" s="990"/>
      <c r="AC130" s="990"/>
      <c r="AD130" s="990"/>
      <c r="AE130" s="991"/>
      <c r="AF130" s="992">
        <v>1677827</v>
      </c>
      <c r="AG130" s="990"/>
      <c r="AH130" s="990"/>
      <c r="AI130" s="990"/>
      <c r="AJ130" s="991"/>
      <c r="AK130" s="992">
        <v>1539419</v>
      </c>
      <c r="AL130" s="990"/>
      <c r="AM130" s="990"/>
      <c r="AN130" s="990"/>
      <c r="AO130" s="991"/>
      <c r="AP130" s="1107"/>
      <c r="AQ130" s="1108"/>
      <c r="AR130" s="1108"/>
      <c r="AS130" s="1108"/>
      <c r="AT130" s="1109"/>
      <c r="AU130" s="237"/>
      <c r="AV130" s="237"/>
      <c r="AW130" s="237"/>
      <c r="AX130" s="1098" t="s">
        <v>462</v>
      </c>
      <c r="AY130" s="981"/>
      <c r="AZ130" s="981"/>
      <c r="BA130" s="981"/>
      <c r="BB130" s="981"/>
      <c r="BC130" s="981"/>
      <c r="BD130" s="981"/>
      <c r="BE130" s="982"/>
      <c r="BF130" s="1135">
        <v>8.6</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463</v>
      </c>
      <c r="X131" s="1143"/>
      <c r="Y131" s="1143"/>
      <c r="Z131" s="1144"/>
      <c r="AA131" s="1036">
        <v>8253995</v>
      </c>
      <c r="AB131" s="1015"/>
      <c r="AC131" s="1015"/>
      <c r="AD131" s="1015"/>
      <c r="AE131" s="1016"/>
      <c r="AF131" s="1014">
        <v>8715558</v>
      </c>
      <c r="AG131" s="1015"/>
      <c r="AH131" s="1015"/>
      <c r="AI131" s="1015"/>
      <c r="AJ131" s="1016"/>
      <c r="AK131" s="1014">
        <v>8443727</v>
      </c>
      <c r="AL131" s="1015"/>
      <c r="AM131" s="1015"/>
      <c r="AN131" s="1015"/>
      <c r="AO131" s="1016"/>
      <c r="AP131" s="1145"/>
      <c r="AQ131" s="1146"/>
      <c r="AR131" s="1146"/>
      <c r="AS131" s="1146"/>
      <c r="AT131" s="1147"/>
      <c r="AU131" s="237"/>
      <c r="AV131" s="237"/>
      <c r="AW131" s="237"/>
      <c r="AX131" s="1117" t="s">
        <v>464</v>
      </c>
      <c r="AY131" s="1068"/>
      <c r="AZ131" s="1068"/>
      <c r="BA131" s="1068"/>
      <c r="BB131" s="1068"/>
      <c r="BC131" s="1068"/>
      <c r="BD131" s="1068"/>
      <c r="BE131" s="1069"/>
      <c r="BF131" s="1118">
        <v>70.3</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465</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466</v>
      </c>
      <c r="W132" s="1128"/>
      <c r="X132" s="1128"/>
      <c r="Y132" s="1128"/>
      <c r="Z132" s="1129"/>
      <c r="AA132" s="1130">
        <v>8.8056147360000008</v>
      </c>
      <c r="AB132" s="1131"/>
      <c r="AC132" s="1131"/>
      <c r="AD132" s="1131"/>
      <c r="AE132" s="1132"/>
      <c r="AF132" s="1133">
        <v>8.3936450199999992</v>
      </c>
      <c r="AG132" s="1131"/>
      <c r="AH132" s="1131"/>
      <c r="AI132" s="1131"/>
      <c r="AJ132" s="1132"/>
      <c r="AK132" s="1133">
        <v>8.8366665569999991</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467</v>
      </c>
      <c r="W133" s="1111"/>
      <c r="X133" s="1111"/>
      <c r="Y133" s="1111"/>
      <c r="Z133" s="1112"/>
      <c r="AA133" s="1113">
        <v>9.8000000000000007</v>
      </c>
      <c r="AB133" s="1114"/>
      <c r="AC133" s="1114"/>
      <c r="AD133" s="1114"/>
      <c r="AE133" s="1115"/>
      <c r="AF133" s="1113">
        <v>9.1</v>
      </c>
      <c r="AG133" s="1114"/>
      <c r="AH133" s="1114"/>
      <c r="AI133" s="1114"/>
      <c r="AJ133" s="1115"/>
      <c r="AK133" s="1113">
        <v>8.6</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1" t="s">
        <v>470</v>
      </c>
      <c r="L7" s="256"/>
      <c r="M7" s="257" t="s">
        <v>471</v>
      </c>
      <c r="N7" s="258"/>
    </row>
    <row r="8" spans="1:16" x14ac:dyDescent="0.15">
      <c r="A8" s="250"/>
      <c r="B8" s="246"/>
      <c r="C8" s="246"/>
      <c r="D8" s="246"/>
      <c r="E8" s="246"/>
      <c r="F8" s="246"/>
      <c r="G8" s="259"/>
      <c r="H8" s="260"/>
      <c r="I8" s="260"/>
      <c r="J8" s="261"/>
      <c r="K8" s="1152"/>
      <c r="L8" s="262" t="s">
        <v>472</v>
      </c>
      <c r="M8" s="263" t="s">
        <v>473</v>
      </c>
      <c r="N8" s="264" t="s">
        <v>474</v>
      </c>
    </row>
    <row r="9" spans="1:16" x14ac:dyDescent="0.15">
      <c r="A9" s="250"/>
      <c r="B9" s="246"/>
      <c r="C9" s="246"/>
      <c r="D9" s="246"/>
      <c r="E9" s="246"/>
      <c r="F9" s="246"/>
      <c r="G9" s="1153" t="s">
        <v>475</v>
      </c>
      <c r="H9" s="1154"/>
      <c r="I9" s="1154"/>
      <c r="J9" s="1155"/>
      <c r="K9" s="265">
        <v>3183062</v>
      </c>
      <c r="L9" s="266">
        <v>86812</v>
      </c>
      <c r="M9" s="267">
        <v>68135</v>
      </c>
      <c r="N9" s="268">
        <v>27.4</v>
      </c>
    </row>
    <row r="10" spans="1:16" x14ac:dyDescent="0.15">
      <c r="A10" s="250"/>
      <c r="B10" s="246"/>
      <c r="C10" s="246"/>
      <c r="D10" s="246"/>
      <c r="E10" s="246"/>
      <c r="F10" s="246"/>
      <c r="G10" s="1153" t="s">
        <v>476</v>
      </c>
      <c r="H10" s="1154"/>
      <c r="I10" s="1154"/>
      <c r="J10" s="1155"/>
      <c r="K10" s="269">
        <v>441525</v>
      </c>
      <c r="L10" s="270">
        <v>12042</v>
      </c>
      <c r="M10" s="271">
        <v>7843</v>
      </c>
      <c r="N10" s="272">
        <v>53.5</v>
      </c>
    </row>
    <row r="11" spans="1:16" ht="13.5" customHeight="1" x14ac:dyDescent="0.15">
      <c r="A11" s="250"/>
      <c r="B11" s="246"/>
      <c r="C11" s="246"/>
      <c r="D11" s="246"/>
      <c r="E11" s="246"/>
      <c r="F11" s="246"/>
      <c r="G11" s="1153" t="s">
        <v>477</v>
      </c>
      <c r="H11" s="1154"/>
      <c r="I11" s="1154"/>
      <c r="J11" s="1155"/>
      <c r="K11" s="269">
        <v>26311</v>
      </c>
      <c r="L11" s="270">
        <v>718</v>
      </c>
      <c r="M11" s="271">
        <v>8431</v>
      </c>
      <c r="N11" s="272">
        <v>-91.5</v>
      </c>
    </row>
    <row r="12" spans="1:16" ht="13.5" customHeight="1" x14ac:dyDescent="0.15">
      <c r="A12" s="250"/>
      <c r="B12" s="246"/>
      <c r="C12" s="246"/>
      <c r="D12" s="246"/>
      <c r="E12" s="246"/>
      <c r="F12" s="246"/>
      <c r="G12" s="1153" t="s">
        <v>478</v>
      </c>
      <c r="H12" s="1154"/>
      <c r="I12" s="1154"/>
      <c r="J12" s="1155"/>
      <c r="K12" s="269">
        <v>15613</v>
      </c>
      <c r="L12" s="270">
        <v>426</v>
      </c>
      <c r="M12" s="271">
        <v>1146</v>
      </c>
      <c r="N12" s="272">
        <v>-62.8</v>
      </c>
    </row>
    <row r="13" spans="1:16" ht="13.5" customHeight="1" x14ac:dyDescent="0.15">
      <c r="A13" s="250"/>
      <c r="B13" s="246"/>
      <c r="C13" s="246"/>
      <c r="D13" s="246"/>
      <c r="E13" s="246"/>
      <c r="F13" s="246"/>
      <c r="G13" s="1153" t="s">
        <v>479</v>
      </c>
      <c r="H13" s="1154"/>
      <c r="I13" s="1154"/>
      <c r="J13" s="1155"/>
      <c r="K13" s="269" t="s">
        <v>480</v>
      </c>
      <c r="L13" s="270" t="s">
        <v>480</v>
      </c>
      <c r="M13" s="271">
        <v>13</v>
      </c>
      <c r="N13" s="272" t="s">
        <v>480</v>
      </c>
    </row>
    <row r="14" spans="1:16" ht="13.5" customHeight="1" x14ac:dyDescent="0.15">
      <c r="A14" s="250"/>
      <c r="B14" s="246"/>
      <c r="C14" s="246"/>
      <c r="D14" s="246"/>
      <c r="E14" s="246"/>
      <c r="F14" s="246"/>
      <c r="G14" s="1153" t="s">
        <v>481</v>
      </c>
      <c r="H14" s="1154"/>
      <c r="I14" s="1154"/>
      <c r="J14" s="1155"/>
      <c r="K14" s="269">
        <v>93340</v>
      </c>
      <c r="L14" s="270">
        <v>2546</v>
      </c>
      <c r="M14" s="271">
        <v>2999</v>
      </c>
      <c r="N14" s="272">
        <v>-15.1</v>
      </c>
    </row>
    <row r="15" spans="1:16" ht="13.5" customHeight="1" x14ac:dyDescent="0.15">
      <c r="A15" s="250"/>
      <c r="B15" s="246"/>
      <c r="C15" s="246"/>
      <c r="D15" s="246"/>
      <c r="E15" s="246"/>
      <c r="F15" s="246"/>
      <c r="G15" s="1153" t="s">
        <v>482</v>
      </c>
      <c r="H15" s="1154"/>
      <c r="I15" s="1154"/>
      <c r="J15" s="1155"/>
      <c r="K15" s="269">
        <v>82613</v>
      </c>
      <c r="L15" s="270">
        <v>2253</v>
      </c>
      <c r="M15" s="271">
        <v>1559</v>
      </c>
      <c r="N15" s="272">
        <v>44.5</v>
      </c>
    </row>
    <row r="16" spans="1:16" x14ac:dyDescent="0.15">
      <c r="A16" s="250"/>
      <c r="B16" s="246"/>
      <c r="C16" s="246"/>
      <c r="D16" s="246"/>
      <c r="E16" s="246"/>
      <c r="F16" s="246"/>
      <c r="G16" s="1156" t="s">
        <v>483</v>
      </c>
      <c r="H16" s="1157"/>
      <c r="I16" s="1157"/>
      <c r="J16" s="1158"/>
      <c r="K16" s="270">
        <v>-522347</v>
      </c>
      <c r="L16" s="270">
        <v>-14246</v>
      </c>
      <c r="M16" s="271">
        <v>-6577</v>
      </c>
      <c r="N16" s="272">
        <v>116.6</v>
      </c>
    </row>
    <row r="17" spans="1:16" x14ac:dyDescent="0.15">
      <c r="A17" s="250"/>
      <c r="B17" s="246"/>
      <c r="C17" s="246"/>
      <c r="D17" s="246"/>
      <c r="E17" s="246"/>
      <c r="F17" s="246"/>
      <c r="G17" s="1156" t="s">
        <v>170</v>
      </c>
      <c r="H17" s="1157"/>
      <c r="I17" s="1157"/>
      <c r="J17" s="1158"/>
      <c r="K17" s="270">
        <v>3320117</v>
      </c>
      <c r="L17" s="270">
        <v>90550</v>
      </c>
      <c r="M17" s="271">
        <v>83548</v>
      </c>
      <c r="N17" s="272">
        <v>8.4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8" t="s">
        <v>488</v>
      </c>
      <c r="H21" s="1149"/>
      <c r="I21" s="1149"/>
      <c r="J21" s="1150"/>
      <c r="K21" s="282">
        <v>10.09</v>
      </c>
      <c r="L21" s="283">
        <v>8.0299999999999994</v>
      </c>
      <c r="M21" s="284">
        <v>2.06</v>
      </c>
      <c r="N21" s="251"/>
      <c r="O21" s="285"/>
      <c r="P21" s="281"/>
    </row>
    <row r="22" spans="1:16" s="286" customFormat="1" x14ac:dyDescent="0.15">
      <c r="A22" s="281"/>
      <c r="B22" s="251"/>
      <c r="C22" s="251"/>
      <c r="D22" s="251"/>
      <c r="E22" s="251"/>
      <c r="F22" s="251"/>
      <c r="G22" s="1148" t="s">
        <v>489</v>
      </c>
      <c r="H22" s="1149"/>
      <c r="I22" s="1149"/>
      <c r="J22" s="1150"/>
      <c r="K22" s="287">
        <v>93.5</v>
      </c>
      <c r="L22" s="288">
        <v>97.6</v>
      </c>
      <c r="M22" s="289">
        <v>-4.0999999999999996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1" t="s">
        <v>470</v>
      </c>
      <c r="L30" s="256"/>
      <c r="M30" s="257" t="s">
        <v>471</v>
      </c>
      <c r="N30" s="258"/>
    </row>
    <row r="31" spans="1:16" x14ac:dyDescent="0.15">
      <c r="A31" s="250"/>
      <c r="B31" s="246"/>
      <c r="C31" s="246"/>
      <c r="D31" s="246"/>
      <c r="E31" s="246"/>
      <c r="F31" s="246"/>
      <c r="G31" s="259"/>
      <c r="H31" s="260"/>
      <c r="I31" s="260"/>
      <c r="J31" s="261"/>
      <c r="K31" s="1152"/>
      <c r="L31" s="262" t="s">
        <v>472</v>
      </c>
      <c r="M31" s="263" t="s">
        <v>473</v>
      </c>
      <c r="N31" s="264" t="s">
        <v>474</v>
      </c>
    </row>
    <row r="32" spans="1:16" ht="27" customHeight="1" x14ac:dyDescent="0.15">
      <c r="A32" s="250"/>
      <c r="B32" s="246"/>
      <c r="C32" s="246"/>
      <c r="D32" s="246"/>
      <c r="E32" s="246"/>
      <c r="F32" s="246"/>
      <c r="G32" s="1164" t="s">
        <v>493</v>
      </c>
      <c r="H32" s="1165"/>
      <c r="I32" s="1165"/>
      <c r="J32" s="1166"/>
      <c r="K32" s="296">
        <v>1535941</v>
      </c>
      <c r="L32" s="296">
        <v>41890</v>
      </c>
      <c r="M32" s="297">
        <v>50382</v>
      </c>
      <c r="N32" s="298">
        <v>-16.899999999999999</v>
      </c>
    </row>
    <row r="33" spans="1:16" ht="13.5" customHeight="1" x14ac:dyDescent="0.15">
      <c r="A33" s="250"/>
      <c r="B33" s="246"/>
      <c r="C33" s="246"/>
      <c r="D33" s="246"/>
      <c r="E33" s="246"/>
      <c r="F33" s="246"/>
      <c r="G33" s="1164" t="s">
        <v>494</v>
      </c>
      <c r="H33" s="1165"/>
      <c r="I33" s="1165"/>
      <c r="J33" s="1166"/>
      <c r="K33" s="296" t="s">
        <v>480</v>
      </c>
      <c r="L33" s="296" t="s">
        <v>480</v>
      </c>
      <c r="M33" s="297" t="s">
        <v>480</v>
      </c>
      <c r="N33" s="298" t="s">
        <v>480</v>
      </c>
    </row>
    <row r="34" spans="1:16" ht="27" customHeight="1" x14ac:dyDescent="0.15">
      <c r="A34" s="250"/>
      <c r="B34" s="246"/>
      <c r="C34" s="246"/>
      <c r="D34" s="246"/>
      <c r="E34" s="246"/>
      <c r="F34" s="246"/>
      <c r="G34" s="1164" t="s">
        <v>495</v>
      </c>
      <c r="H34" s="1165"/>
      <c r="I34" s="1165"/>
      <c r="J34" s="1166"/>
      <c r="K34" s="296" t="s">
        <v>480</v>
      </c>
      <c r="L34" s="296" t="s">
        <v>480</v>
      </c>
      <c r="M34" s="297">
        <v>67</v>
      </c>
      <c r="N34" s="298" t="s">
        <v>480</v>
      </c>
    </row>
    <row r="35" spans="1:16" ht="27" customHeight="1" x14ac:dyDescent="0.15">
      <c r="A35" s="250"/>
      <c r="B35" s="246"/>
      <c r="C35" s="246"/>
      <c r="D35" s="246"/>
      <c r="E35" s="246"/>
      <c r="F35" s="246"/>
      <c r="G35" s="1164" t="s">
        <v>496</v>
      </c>
      <c r="H35" s="1165"/>
      <c r="I35" s="1165"/>
      <c r="J35" s="1166"/>
      <c r="K35" s="296">
        <v>927867</v>
      </c>
      <c r="L35" s="296">
        <v>25306</v>
      </c>
      <c r="M35" s="297">
        <v>21211</v>
      </c>
      <c r="N35" s="298">
        <v>19.3</v>
      </c>
    </row>
    <row r="36" spans="1:16" ht="27" customHeight="1" x14ac:dyDescent="0.15">
      <c r="A36" s="250"/>
      <c r="B36" s="246"/>
      <c r="C36" s="246"/>
      <c r="D36" s="246"/>
      <c r="E36" s="246"/>
      <c r="F36" s="246"/>
      <c r="G36" s="1164" t="s">
        <v>497</v>
      </c>
      <c r="H36" s="1165"/>
      <c r="I36" s="1165"/>
      <c r="J36" s="1166"/>
      <c r="K36" s="296">
        <v>1621</v>
      </c>
      <c r="L36" s="296">
        <v>44</v>
      </c>
      <c r="M36" s="297">
        <v>3327</v>
      </c>
      <c r="N36" s="298">
        <v>-98.7</v>
      </c>
    </row>
    <row r="37" spans="1:16" ht="13.5" customHeight="1" x14ac:dyDescent="0.15">
      <c r="A37" s="250"/>
      <c r="B37" s="246"/>
      <c r="C37" s="246"/>
      <c r="D37" s="246"/>
      <c r="E37" s="246"/>
      <c r="F37" s="246"/>
      <c r="G37" s="1164" t="s">
        <v>498</v>
      </c>
      <c r="H37" s="1165"/>
      <c r="I37" s="1165"/>
      <c r="J37" s="1166"/>
      <c r="K37" s="296">
        <v>13031</v>
      </c>
      <c r="L37" s="296">
        <v>355</v>
      </c>
      <c r="M37" s="297">
        <v>797</v>
      </c>
      <c r="N37" s="298">
        <v>-55.5</v>
      </c>
    </row>
    <row r="38" spans="1:16" ht="27" customHeight="1" x14ac:dyDescent="0.15">
      <c r="A38" s="250"/>
      <c r="B38" s="246"/>
      <c r="C38" s="246"/>
      <c r="D38" s="246"/>
      <c r="E38" s="246"/>
      <c r="F38" s="246"/>
      <c r="G38" s="1167" t="s">
        <v>499</v>
      </c>
      <c r="H38" s="1168"/>
      <c r="I38" s="1168"/>
      <c r="J38" s="1169"/>
      <c r="K38" s="299">
        <v>14</v>
      </c>
      <c r="L38" s="299">
        <v>0</v>
      </c>
      <c r="M38" s="300">
        <v>3</v>
      </c>
      <c r="N38" s="301">
        <v>-100</v>
      </c>
      <c r="O38" s="295"/>
    </row>
    <row r="39" spans="1:16" x14ac:dyDescent="0.15">
      <c r="A39" s="250"/>
      <c r="B39" s="246"/>
      <c r="C39" s="246"/>
      <c r="D39" s="246"/>
      <c r="E39" s="246"/>
      <c r="F39" s="246"/>
      <c r="G39" s="1167" t="s">
        <v>500</v>
      </c>
      <c r="H39" s="1168"/>
      <c r="I39" s="1168"/>
      <c r="J39" s="1169"/>
      <c r="K39" s="302">
        <v>-192911</v>
      </c>
      <c r="L39" s="302">
        <v>-5261</v>
      </c>
      <c r="M39" s="303">
        <v>-4757</v>
      </c>
      <c r="N39" s="304">
        <v>10.6</v>
      </c>
      <c r="O39" s="295"/>
    </row>
    <row r="40" spans="1:16" ht="27" customHeight="1" x14ac:dyDescent="0.15">
      <c r="A40" s="250"/>
      <c r="B40" s="246"/>
      <c r="C40" s="246"/>
      <c r="D40" s="246"/>
      <c r="E40" s="246"/>
      <c r="F40" s="246"/>
      <c r="G40" s="1164" t="s">
        <v>501</v>
      </c>
      <c r="H40" s="1165"/>
      <c r="I40" s="1165"/>
      <c r="J40" s="1166"/>
      <c r="K40" s="302">
        <v>-1539419</v>
      </c>
      <c r="L40" s="302">
        <v>-41985</v>
      </c>
      <c r="M40" s="303">
        <v>-48278</v>
      </c>
      <c r="N40" s="304">
        <v>-13</v>
      </c>
      <c r="O40" s="295"/>
    </row>
    <row r="41" spans="1:16" x14ac:dyDescent="0.15">
      <c r="A41" s="250"/>
      <c r="B41" s="246"/>
      <c r="C41" s="246"/>
      <c r="D41" s="246"/>
      <c r="E41" s="246"/>
      <c r="F41" s="246"/>
      <c r="G41" s="1170" t="s">
        <v>281</v>
      </c>
      <c r="H41" s="1171"/>
      <c r="I41" s="1171"/>
      <c r="J41" s="1172"/>
      <c r="K41" s="296">
        <v>746144</v>
      </c>
      <c r="L41" s="302">
        <v>20350</v>
      </c>
      <c r="M41" s="303">
        <v>22752</v>
      </c>
      <c r="N41" s="304">
        <v>-10.6</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9" t="s">
        <v>470</v>
      </c>
      <c r="J49" s="1161" t="s">
        <v>505</v>
      </c>
      <c r="K49" s="1162"/>
      <c r="L49" s="1162"/>
      <c r="M49" s="1162"/>
      <c r="N49" s="1163"/>
    </row>
    <row r="50" spans="1:14" x14ac:dyDescent="0.15">
      <c r="A50" s="250"/>
      <c r="B50" s="246"/>
      <c r="C50" s="246"/>
      <c r="D50" s="246"/>
      <c r="E50" s="246"/>
      <c r="F50" s="246"/>
      <c r="G50" s="314"/>
      <c r="H50" s="315"/>
      <c r="I50" s="1160"/>
      <c r="J50" s="316" t="s">
        <v>506</v>
      </c>
      <c r="K50" s="317" t="s">
        <v>507</v>
      </c>
      <c r="L50" s="318" t="s">
        <v>508</v>
      </c>
      <c r="M50" s="319" t="s">
        <v>509</v>
      </c>
      <c r="N50" s="320" t="s">
        <v>510</v>
      </c>
    </row>
    <row r="51" spans="1:14" x14ac:dyDescent="0.15">
      <c r="A51" s="250"/>
      <c r="B51" s="246"/>
      <c r="C51" s="246"/>
      <c r="D51" s="246"/>
      <c r="E51" s="246"/>
      <c r="F51" s="246"/>
      <c r="G51" s="312" t="s">
        <v>511</v>
      </c>
      <c r="H51" s="313"/>
      <c r="I51" s="321">
        <v>2467996</v>
      </c>
      <c r="J51" s="322">
        <v>64373</v>
      </c>
      <c r="K51" s="323">
        <v>2</v>
      </c>
      <c r="L51" s="324">
        <v>70489</v>
      </c>
      <c r="M51" s="325">
        <v>5.0999999999999996</v>
      </c>
      <c r="N51" s="326">
        <v>-3.1</v>
      </c>
    </row>
    <row r="52" spans="1:14" x14ac:dyDescent="0.15">
      <c r="A52" s="250"/>
      <c r="B52" s="246"/>
      <c r="C52" s="246"/>
      <c r="D52" s="246"/>
      <c r="E52" s="246"/>
      <c r="F52" s="246"/>
      <c r="G52" s="327"/>
      <c r="H52" s="328" t="s">
        <v>512</v>
      </c>
      <c r="I52" s="329">
        <v>1277701</v>
      </c>
      <c r="J52" s="330">
        <v>33326</v>
      </c>
      <c r="K52" s="331">
        <v>-6.6</v>
      </c>
      <c r="L52" s="332">
        <v>37817</v>
      </c>
      <c r="M52" s="333">
        <v>1.8</v>
      </c>
      <c r="N52" s="334">
        <v>-8.4</v>
      </c>
    </row>
    <row r="53" spans="1:14" x14ac:dyDescent="0.15">
      <c r="A53" s="250"/>
      <c r="B53" s="246"/>
      <c r="C53" s="246"/>
      <c r="D53" s="246"/>
      <c r="E53" s="246"/>
      <c r="F53" s="246"/>
      <c r="G53" s="312" t="s">
        <v>513</v>
      </c>
      <c r="H53" s="313"/>
      <c r="I53" s="321">
        <v>3879859</v>
      </c>
      <c r="J53" s="322">
        <v>101919</v>
      </c>
      <c r="K53" s="323">
        <v>58.3</v>
      </c>
      <c r="L53" s="324">
        <v>84389</v>
      </c>
      <c r="M53" s="325">
        <v>19.7</v>
      </c>
      <c r="N53" s="326">
        <v>38.6</v>
      </c>
    </row>
    <row r="54" spans="1:14" x14ac:dyDescent="0.15">
      <c r="A54" s="250"/>
      <c r="B54" s="246"/>
      <c r="C54" s="246"/>
      <c r="D54" s="246"/>
      <c r="E54" s="246"/>
      <c r="F54" s="246"/>
      <c r="G54" s="327"/>
      <c r="H54" s="328" t="s">
        <v>512</v>
      </c>
      <c r="I54" s="329">
        <v>2535275</v>
      </c>
      <c r="J54" s="330">
        <v>66599</v>
      </c>
      <c r="K54" s="331">
        <v>99.8</v>
      </c>
      <c r="L54" s="332">
        <v>44339</v>
      </c>
      <c r="M54" s="333">
        <v>17.2</v>
      </c>
      <c r="N54" s="334">
        <v>82.6</v>
      </c>
    </row>
    <row r="55" spans="1:14" x14ac:dyDescent="0.15">
      <c r="A55" s="250"/>
      <c r="B55" s="246"/>
      <c r="C55" s="246"/>
      <c r="D55" s="246"/>
      <c r="E55" s="246"/>
      <c r="F55" s="246"/>
      <c r="G55" s="312" t="s">
        <v>514</v>
      </c>
      <c r="H55" s="313"/>
      <c r="I55" s="321">
        <v>2877780</v>
      </c>
      <c r="J55" s="322">
        <v>76496</v>
      </c>
      <c r="K55" s="323">
        <v>-24.9</v>
      </c>
      <c r="L55" s="324">
        <v>83623</v>
      </c>
      <c r="M55" s="325">
        <v>-0.9</v>
      </c>
      <c r="N55" s="326">
        <v>-24</v>
      </c>
    </row>
    <row r="56" spans="1:14" x14ac:dyDescent="0.15">
      <c r="A56" s="250"/>
      <c r="B56" s="246"/>
      <c r="C56" s="246"/>
      <c r="D56" s="246"/>
      <c r="E56" s="246"/>
      <c r="F56" s="246"/>
      <c r="G56" s="327"/>
      <c r="H56" s="328" t="s">
        <v>512</v>
      </c>
      <c r="I56" s="329">
        <v>2329897</v>
      </c>
      <c r="J56" s="330">
        <v>61932</v>
      </c>
      <c r="K56" s="331">
        <v>-7</v>
      </c>
      <c r="L56" s="332">
        <v>48787</v>
      </c>
      <c r="M56" s="333">
        <v>10</v>
      </c>
      <c r="N56" s="334">
        <v>-17</v>
      </c>
    </row>
    <row r="57" spans="1:14" x14ac:dyDescent="0.15">
      <c r="A57" s="250"/>
      <c r="B57" s="246"/>
      <c r="C57" s="246"/>
      <c r="D57" s="246"/>
      <c r="E57" s="246"/>
      <c r="F57" s="246"/>
      <c r="G57" s="312" t="s">
        <v>515</v>
      </c>
      <c r="H57" s="313"/>
      <c r="I57" s="321">
        <v>2117245</v>
      </c>
      <c r="J57" s="322">
        <v>57022</v>
      </c>
      <c r="K57" s="323">
        <v>-25.5</v>
      </c>
      <c r="L57" s="324">
        <v>81768</v>
      </c>
      <c r="M57" s="325">
        <v>-2.2000000000000002</v>
      </c>
      <c r="N57" s="326">
        <v>-23.3</v>
      </c>
    </row>
    <row r="58" spans="1:14" x14ac:dyDescent="0.15">
      <c r="A58" s="250"/>
      <c r="B58" s="246"/>
      <c r="C58" s="246"/>
      <c r="D58" s="246"/>
      <c r="E58" s="246"/>
      <c r="F58" s="246"/>
      <c r="G58" s="327"/>
      <c r="H58" s="328" t="s">
        <v>512</v>
      </c>
      <c r="I58" s="329">
        <v>1554297</v>
      </c>
      <c r="J58" s="330">
        <v>41861</v>
      </c>
      <c r="K58" s="331">
        <v>-32.4</v>
      </c>
      <c r="L58" s="332">
        <v>37917</v>
      </c>
      <c r="M58" s="333">
        <v>-22.3</v>
      </c>
      <c r="N58" s="334">
        <v>-10.1</v>
      </c>
    </row>
    <row r="59" spans="1:14" x14ac:dyDescent="0.15">
      <c r="A59" s="250"/>
      <c r="B59" s="246"/>
      <c r="C59" s="246"/>
      <c r="D59" s="246"/>
      <c r="E59" s="246"/>
      <c r="F59" s="246"/>
      <c r="G59" s="312" t="s">
        <v>516</v>
      </c>
      <c r="H59" s="313"/>
      <c r="I59" s="321">
        <v>3580441</v>
      </c>
      <c r="J59" s="322">
        <v>97650</v>
      </c>
      <c r="K59" s="323">
        <v>71.2</v>
      </c>
      <c r="L59" s="324">
        <v>65876</v>
      </c>
      <c r="M59" s="325">
        <v>-19.399999999999999</v>
      </c>
      <c r="N59" s="326">
        <v>90.6</v>
      </c>
    </row>
    <row r="60" spans="1:14" x14ac:dyDescent="0.15">
      <c r="A60" s="250"/>
      <c r="B60" s="246"/>
      <c r="C60" s="246"/>
      <c r="D60" s="246"/>
      <c r="E60" s="246"/>
      <c r="F60" s="246"/>
      <c r="G60" s="327"/>
      <c r="H60" s="328" t="s">
        <v>512</v>
      </c>
      <c r="I60" s="335">
        <v>3051429</v>
      </c>
      <c r="J60" s="330">
        <v>83222</v>
      </c>
      <c r="K60" s="331">
        <v>98.8</v>
      </c>
      <c r="L60" s="332">
        <v>36484</v>
      </c>
      <c r="M60" s="333">
        <v>-3.8</v>
      </c>
      <c r="N60" s="334">
        <v>102.6</v>
      </c>
    </row>
    <row r="61" spans="1:14" x14ac:dyDescent="0.15">
      <c r="A61" s="250"/>
      <c r="B61" s="246"/>
      <c r="C61" s="246"/>
      <c r="D61" s="246"/>
      <c r="E61" s="246"/>
      <c r="F61" s="246"/>
      <c r="G61" s="312" t="s">
        <v>517</v>
      </c>
      <c r="H61" s="336"/>
      <c r="I61" s="337">
        <v>2984664</v>
      </c>
      <c r="J61" s="338">
        <v>79492</v>
      </c>
      <c r="K61" s="339">
        <v>16.2</v>
      </c>
      <c r="L61" s="340">
        <v>77229</v>
      </c>
      <c r="M61" s="341">
        <v>0.5</v>
      </c>
      <c r="N61" s="326">
        <v>15.7</v>
      </c>
    </row>
    <row r="62" spans="1:14" x14ac:dyDescent="0.15">
      <c r="A62" s="250"/>
      <c r="B62" s="246"/>
      <c r="C62" s="246"/>
      <c r="D62" s="246"/>
      <c r="E62" s="246"/>
      <c r="F62" s="246"/>
      <c r="G62" s="327"/>
      <c r="H62" s="328" t="s">
        <v>512</v>
      </c>
      <c r="I62" s="329">
        <v>2149720</v>
      </c>
      <c r="J62" s="330">
        <v>57388</v>
      </c>
      <c r="K62" s="331">
        <v>30.5</v>
      </c>
      <c r="L62" s="332">
        <v>41069</v>
      </c>
      <c r="M62" s="333">
        <v>0.6</v>
      </c>
      <c r="N62" s="334">
        <v>29.9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3" t="s">
        <v>3</v>
      </c>
      <c r="D47" s="1173"/>
      <c r="E47" s="1174"/>
      <c r="F47" s="11">
        <v>45.41</v>
      </c>
      <c r="G47" s="12">
        <v>45.22</v>
      </c>
      <c r="H47" s="12">
        <v>42.24</v>
      </c>
      <c r="I47" s="12">
        <v>42.7</v>
      </c>
      <c r="J47" s="13">
        <v>34.81</v>
      </c>
    </row>
    <row r="48" spans="2:10" ht="57.75" customHeight="1" x14ac:dyDescent="0.15">
      <c r="B48" s="14"/>
      <c r="C48" s="1175" t="s">
        <v>4</v>
      </c>
      <c r="D48" s="1175"/>
      <c r="E48" s="1176"/>
      <c r="F48" s="15">
        <v>4</v>
      </c>
      <c r="G48" s="16">
        <v>4.1900000000000004</v>
      </c>
      <c r="H48" s="16">
        <v>4.3099999999999996</v>
      </c>
      <c r="I48" s="16">
        <v>8.39</v>
      </c>
      <c r="J48" s="17">
        <v>4.49</v>
      </c>
    </row>
    <row r="49" spans="2:10" ht="57.75" customHeight="1" thickBot="1" x14ac:dyDescent="0.2">
      <c r="B49" s="18"/>
      <c r="C49" s="1177" t="s">
        <v>5</v>
      </c>
      <c r="D49" s="1177"/>
      <c r="E49" s="1178"/>
      <c r="F49" s="19">
        <v>1.55</v>
      </c>
      <c r="G49" s="20">
        <v>0.38</v>
      </c>
      <c r="H49" s="20" t="s">
        <v>524</v>
      </c>
      <c r="I49" s="20">
        <v>6.33</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2018-04-11T02:20:56Z</cp:lastPrinted>
  <dcterms:created xsi:type="dcterms:W3CDTF">2018-01-24T04:40:20Z</dcterms:created>
  <dcterms:modified xsi:type="dcterms:W3CDTF">2018-10-23T02:39:16Z</dcterms:modified>
  <cp:category/>
</cp:coreProperties>
</file>